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Sheet1!$A$5:$AB$20</definedName>
    <definedName name="_xlnm.Print_Titles" localSheetId="0">Sheet1!$2:$4</definedName>
    <definedName name="_xlnm.Print_Area" localSheetId="0">Sheet1!$A$1:$Z$20</definedName>
  </definedNames>
  <calcPr calcId="144525"/>
</workbook>
</file>

<file path=xl/sharedStrings.xml><?xml version="1.0" encoding="utf-8"?>
<sst xmlns="http://schemas.openxmlformats.org/spreadsheetml/2006/main" count="195" uniqueCount="143">
  <si>
    <t>麦盖提县2024年第二批自治区财政衔接推进乡村振兴补助资金项目计划表</t>
  </si>
  <si>
    <t>序号</t>
  </si>
  <si>
    <t>项目库
编号</t>
  </si>
  <si>
    <t>项目名称</t>
  </si>
  <si>
    <t>项目
类别</t>
  </si>
  <si>
    <t>项目
子类型</t>
  </si>
  <si>
    <t>建设
性质</t>
  </si>
  <si>
    <t>实施地点</t>
  </si>
  <si>
    <t>主要建设内容</t>
  </si>
  <si>
    <t>建设
单位</t>
  </si>
  <si>
    <t>建设
规模</t>
  </si>
  <si>
    <t>计划总投资
（万元）</t>
  </si>
  <si>
    <t>本次安排资金规模及来源（万元）</t>
  </si>
  <si>
    <t>项目主管
部门</t>
  </si>
  <si>
    <t>责任人</t>
  </si>
  <si>
    <t>绩效目标</t>
  </si>
  <si>
    <t>备注</t>
  </si>
  <si>
    <t>合计</t>
  </si>
  <si>
    <t>财政衔接资金</t>
  </si>
  <si>
    <t>其他涉农
整合资金</t>
  </si>
  <si>
    <t>地方政府
债券资金</t>
  </si>
  <si>
    <t>其他资金</t>
  </si>
  <si>
    <t>小计</t>
  </si>
  <si>
    <t>巩固拓展脱贫攻坚成果同乡村振兴</t>
  </si>
  <si>
    <t>以工
代赈</t>
  </si>
  <si>
    <t>少数
民族
发展</t>
  </si>
  <si>
    <t>欠发达
国有
农场</t>
  </si>
  <si>
    <t>欠发达
国有
林场</t>
  </si>
  <si>
    <t>欠发达
国有
牧场</t>
  </si>
  <si>
    <t>MGT034</t>
  </si>
  <si>
    <t>麦盖提县产业（畜牧业）扶持以奖代补项目</t>
  </si>
  <si>
    <t>产业发展</t>
  </si>
  <si>
    <t>农业社会化服务</t>
  </si>
  <si>
    <t>新建</t>
  </si>
  <si>
    <t>麦盖提县</t>
  </si>
  <si>
    <r>
      <rPr>
        <sz val="11"/>
        <rFont val="宋体"/>
        <charset val="134"/>
      </rPr>
      <t>麦盖提县实施产业（畜牧业）扶持以奖代补项目，对脱贫户及监测帮扶对象开展到户产业扶持，计划投资</t>
    </r>
    <r>
      <rPr>
        <sz val="11"/>
        <rFont val="Times New Roman"/>
        <charset val="134"/>
      </rPr>
      <t>2924.143</t>
    </r>
    <r>
      <rPr>
        <sz val="11"/>
        <rFont val="宋体"/>
        <charset val="134"/>
      </rPr>
      <t>万元。项目采取先干后补、干好再补，验收合格后，根据合格户数申请资金通过一卡通打卡发放。其中：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、引进良种母畜，按照母牛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头、母羊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只的标准进行补助；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、自繁良种母畜，按照母牛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头、母羊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只的标准进行补助；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、禽类养殖（鸡鸭鹅），按照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羽的标准进行补助；4、畜禽养殖提质增效。按照人工授精定胎母羊40元/只的标准进行补助。</t>
    </r>
  </si>
  <si>
    <r>
      <rPr>
        <sz val="12"/>
        <rFont val="宋体"/>
        <charset val="134"/>
      </rPr>
      <t>户</t>
    </r>
  </si>
  <si>
    <t>农业农村局
各乡（镇、场）</t>
  </si>
  <si>
    <t>陈珉
各乡（镇、场）长</t>
  </si>
  <si>
    <t>产出指标：引进良种母畜，按照母牛4000元/头、母羊400元/只的标准进行补助；自繁良种母畜，按照母牛3000元/头、母羊300元/只的标准进行补助；禽类养殖（鸡鸭鹅），按照10元/羽的标准进行补助。畜禽养殖提质增效，按照40元/只的标准进行补助，扶持户数≥4607户，资金使用合规率100%。
效益指标：带动脱贫户及监测帮扶对象发展畜禽养殖业，带动受益户全年总收入≥0.1万元，受益人口满意度≥98%。</t>
  </si>
  <si>
    <t>MGT035</t>
  </si>
  <si>
    <t>巴扎结米镇产业（林果业）扶持以奖代补项目</t>
  </si>
  <si>
    <t>巴扎结米镇</t>
  </si>
  <si>
    <r>
      <rPr>
        <sz val="11"/>
        <rFont val="宋体"/>
        <charset val="134"/>
      </rPr>
      <t>巴扎结米镇实施产业（林果业）扶持以奖代补项目，对脱贫户及监测帮扶对象开展到户产业扶持，计划投资19.77073万元。项目采取先干后补，干好再补，验收合格后，根据合格户数申请资金通过一卡通打卡发放。其中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、红枣整形修剪，按照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、核桃整形修剪，按照</t>
    </r>
    <r>
      <rPr>
        <sz val="11"/>
        <rFont val="Times New Roman"/>
        <charset val="134"/>
      </rPr>
      <t>95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亩的标准进行补助。</t>
    </r>
  </si>
  <si>
    <t>自然资源局
巴扎结米镇</t>
  </si>
  <si>
    <t>王宇峰
卜强</t>
  </si>
  <si>
    <t>产出指标：红枣整形修剪，按照115元/亩的标准进行补助；核桃整形修剪，按照95元/亩的标准进行补助。补助户数≥3022户，资金使用合规率100%。
效益指标：带动脱贫户及监测帮扶对象发展特色林果业，带动受益户全年总收入≥0.1万元，受益人口满意度≥98%。</t>
  </si>
  <si>
    <t>MGT042</t>
  </si>
  <si>
    <t>希依提墩乡产业（林果业）扶持以奖代补项目</t>
  </si>
  <si>
    <t>希依提墩乡</t>
  </si>
  <si>
    <r>
      <rPr>
        <sz val="11"/>
        <rFont val="宋体"/>
        <charset val="134"/>
      </rPr>
      <t>希依提墩乡实施产业（林果业）扶持以奖代补项目，对脱贫户及监测帮扶对象开展到户产业扶持，计划投资45.911125万元。项目采取先干后补，干好再补，验收合格后，根据合格户数申请资金通过一卡通打卡发放。其中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、红枣整形修剪，按照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、核桃整形修剪，按照</t>
    </r>
    <r>
      <rPr>
        <sz val="11"/>
        <rFont val="Times New Roman"/>
        <charset val="134"/>
      </rPr>
      <t>95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亩的标准进行补助。</t>
    </r>
  </si>
  <si>
    <t>自然资源局
希依提墩乡</t>
  </si>
  <si>
    <t>王宇峰
孙杰</t>
  </si>
  <si>
    <t>产出指标：红枣整形修剪，按照115元/亩的标准进行补助；核桃整形修剪，按照95元/亩的标准进行补助。补助户数≥394户，资金使用合规率100%。
效益指标：带动脱贫户及监测帮扶对象发展特色林果业，带动受益户全年总收入≥0.1万元，受益人口满意度≥98%。</t>
  </si>
  <si>
    <t>MGT043</t>
  </si>
  <si>
    <t>央塔克乡产业（林果业）扶持以奖代补项目</t>
  </si>
  <si>
    <t>央塔克乡</t>
  </si>
  <si>
    <r>
      <rPr>
        <sz val="11"/>
        <rFont val="宋体"/>
        <charset val="134"/>
      </rPr>
      <t>央塔克乡实施产业（林果业）扶持以奖代补项目，对脱贫户及监测帮扶对象开展到户产业扶持，计划投资86.835855万元。项目采取先干后补，干好再补，验收合格后，根据合格户数申请资金通过一卡通打卡发放。其中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、红枣整形修剪，按照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、核桃整形修剪，按照</t>
    </r>
    <r>
      <rPr>
        <sz val="11"/>
        <rFont val="Times New Roman"/>
        <charset val="134"/>
      </rPr>
      <t>95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亩的标准进行补助。</t>
    </r>
  </si>
  <si>
    <t>自然资源局
央塔克乡</t>
  </si>
  <si>
    <t>王宇峰
李亮</t>
  </si>
  <si>
    <t>产出指标：红枣整形修剪，按照115元/亩的标准进行补助；核桃整形修剪，按照95元/亩的标准进行补助。补助户数≥595户，资金使用合规率100%。
效益指标：带动脱贫户及监测帮扶对象发展特色林果业，带动受益户全年总收入≥0.1万元，受益人口满意度≥98%。</t>
  </si>
  <si>
    <t>MGT044</t>
  </si>
  <si>
    <t>吐曼塔勒乡产业（林果业）扶持以奖代补项目</t>
  </si>
  <si>
    <t>吐曼塔勒乡</t>
  </si>
  <si>
    <r>
      <rPr>
        <sz val="11"/>
        <rFont val="宋体"/>
        <charset val="134"/>
      </rPr>
      <t>吐曼塔勒乡实施产业（林果业）扶持以奖代补项目，对脱贫户及监测帮扶对象开展到户产业扶持，计划投资46.756585万元。项目采取先干后补，干好再补，验收合格后，根据合格户数申请资金通过一卡通打卡发放。其中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、红枣整形修剪，按照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、核桃整形修剪，按照</t>
    </r>
    <r>
      <rPr>
        <sz val="11"/>
        <rFont val="Times New Roman"/>
        <charset val="134"/>
      </rPr>
      <t>95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亩的标准进行补助。</t>
    </r>
  </si>
  <si>
    <t>自然资源局
吐曼塔勒乡</t>
  </si>
  <si>
    <t>王宇峰
王德成</t>
  </si>
  <si>
    <t>产出指标：红枣整形修剪，按照115元/亩的标准进行补助；核桃整形修剪，按照95元/亩的标准进行补助。补助户数≥441户，资金使用合规率100%。
效益指标：带动脱贫户及监测帮扶对象发展特色林果业，带动受益户全年总收入≥0.1万元，受益人口满意度≥98%。</t>
  </si>
  <si>
    <t>MGT045</t>
  </si>
  <si>
    <t>尕孜库勒乡产业（林果业）扶持以奖代补项目</t>
  </si>
  <si>
    <t>尕孜库勒乡</t>
  </si>
  <si>
    <r>
      <rPr>
        <sz val="11"/>
        <rFont val="宋体"/>
        <charset val="134"/>
      </rPr>
      <t>尕孜库勒乡实施产业（林果业）扶持以奖代补项目，对脱贫户及监测帮扶对象开展到户产业扶持，计划投资47.055865万元。项目采取先干后补，干好再补，验收合格后，根据合格户数申请资金通过一卡通打卡发放。其中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、红枣整形修剪，按照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、核桃整形修剪，按照</t>
    </r>
    <r>
      <rPr>
        <sz val="11"/>
        <rFont val="Times New Roman"/>
        <charset val="134"/>
      </rPr>
      <t>95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亩的标准进行补助。</t>
    </r>
  </si>
  <si>
    <t>自然资源局
尕孜库勒乡</t>
  </si>
  <si>
    <t>王宇峰
张道沛</t>
  </si>
  <si>
    <t>产出指标：红枣整形修剪，按照115元/亩的标准进行补助；核桃整形修剪，按照95元/亩的标准进行补助。补助户数≥345户，资金使用合规率100%。
效益指标：带动脱贫户及监测帮扶对象发展特色林果业，带动受益户全年总收入≥0.1万元，受益人口满意度≥98%。</t>
  </si>
  <si>
    <t>MGT046</t>
  </si>
  <si>
    <t>克孜勒阿瓦提乡产业（林果业）扶持以奖代补项目</t>
  </si>
  <si>
    <t>克孜勒阿瓦提乡</t>
  </si>
  <si>
    <r>
      <rPr>
        <sz val="11"/>
        <rFont val="宋体"/>
        <charset val="134"/>
      </rPr>
      <t>克孜勒阿瓦提乡实施产业（林果业）扶持以奖代补项目，对脱贫户及监测帮扶对象开展到户产业扶持，计划投资73.164万元。项目采取先干后补，干好再补，验收合格后，根据合格户数申请资金通过一卡通打卡发放。其中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、红枣整形修剪，按照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、核桃整形修剪，按照</t>
    </r>
    <r>
      <rPr>
        <sz val="11"/>
        <rFont val="Times New Roman"/>
        <charset val="134"/>
      </rPr>
      <t>95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亩的标准进行补助。</t>
    </r>
  </si>
  <si>
    <t>自然资源局
克孜勒阿瓦提乡</t>
  </si>
  <si>
    <t>王宇峰
范桂鸿</t>
  </si>
  <si>
    <t>产出指标：红枣整形修剪，按照115元/亩的标准进行补助；核桃整形修剪，按照95元/亩的标准进行补助。补助户数≥583户，资金使用合规率100%。
效益指标：带动脱贫户及监测帮扶对象发展特色林果业，带动受益户全年总收入≥0.1万元，受益人口满意度≥98%。</t>
  </si>
  <si>
    <t>MGT047</t>
  </si>
  <si>
    <t>库木库萨尔乡产业（林果业）扶持以奖代补项目</t>
  </si>
  <si>
    <t>库木库萨尔乡</t>
  </si>
  <si>
    <r>
      <rPr>
        <sz val="11"/>
        <rFont val="宋体"/>
        <charset val="134"/>
      </rPr>
      <t>库木库萨尔乡实施产业（林果业）扶持以奖代补项目，对脱贫户及监测帮扶对象开展到户产业扶持，计划投资43.21115万元。项目采取先干后补，干好再补，验收合格后，根据合格户数申请资金通过一卡通打卡发放。其中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、红枣整形修剪，按照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、核桃整形修剪，按照</t>
    </r>
    <r>
      <rPr>
        <sz val="11"/>
        <rFont val="Times New Roman"/>
        <charset val="134"/>
      </rPr>
      <t>95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亩的标准进行补助。</t>
    </r>
  </si>
  <si>
    <t>自然资源局
库木库萨尔乡</t>
  </si>
  <si>
    <t>王宇峰
柴天喜</t>
  </si>
  <si>
    <t>产出指标：红枣整形修剪，按照115元/亩的标准进行补助；核桃整形修剪，按照95元/亩的标准进行补助。补助户数≥374户，资金使用合规率100%。
效益指标：带动脱贫户及监测帮扶对象发展特色林果业，带动受益户全年总收入≥0.1万元，受益人口满意度≥98%。</t>
  </si>
  <si>
    <t>MGT038</t>
  </si>
  <si>
    <t>库尔玛乡产业（林果业）扶持以奖代补项目</t>
  </si>
  <si>
    <t>库尔玛乡</t>
  </si>
  <si>
    <r>
      <rPr>
        <sz val="11"/>
        <rFont val="宋体"/>
        <charset val="134"/>
      </rPr>
      <t>库尔玛乡实施产业（林果业）扶持以奖代补项目，对脱贫户及监测帮扶对象开展到户产业扶持，计划投资14.225845万元。项目采取先干后补，干好再补，验收合格后，根据合格户数申请资金通过一卡通打卡发放。红枣整形修剪，按照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亩的标准进行补助。</t>
    </r>
  </si>
  <si>
    <t>自然资源局
库尔玛乡</t>
  </si>
  <si>
    <t>王宇峰
包进国</t>
  </si>
  <si>
    <t>产出指标：红枣整形修剪，按照115元/亩的标准进行补助；补助户数≥135户，资金使用合规率100%。
效益指标：带动脱贫户及监测帮扶对象发展特色林果业，带动受益户全年总收入≥0.1万元，受益人口满意度≥98%。</t>
  </si>
  <si>
    <t>MGT027</t>
  </si>
  <si>
    <t>麦盖提县希依提墩乡农村供水保障工程</t>
  </si>
  <si>
    <t>乡村建设行动</t>
  </si>
  <si>
    <t>农村供水保障（饮水安全）工程建设</t>
  </si>
  <si>
    <t>改扩建</t>
  </si>
  <si>
    <t>实施麦盖提县希依提墩乡农村供水保障工程，更换配水管道136.71km，配水管管材选用PE100级聚乙烯管，管道直径250-63mm，公称压力0.8Mpa；配套闸阀井63座；穿路、穿渠288处；水厂自动化设备配套。概算总投资1843.67万元。</t>
  </si>
  <si>
    <t>公里</t>
  </si>
  <si>
    <t>水利局</t>
  </si>
  <si>
    <t>李强</t>
  </si>
  <si>
    <t>产出指标：更换配水管道136.71公里;配套闸阀井63座，水厂自动化设备配套；项目验收合格率100%；每公里配水管道更换成本8.66万元/公里，一座配套闸阀井1.65万元/套，一套水厂自动化设备41.10万元/套。
效益指标：项目受益人口1.6万人；工程建成后每年节省4.43万方水，工程建成后预计每年可减少40%的维修管理费用；饮水条件的改善，提高群众的生活质量，可以促进乡域经济社会的发展。工程的实施为缩小城乡差别，建设社会主义新农村，实现城乡一体化，加快小城镇建设步伐，全面建设小康社会创造了有利条件；本工程建成后，对项目区和辐射区整体自然环境均有很大的影响。主要表现在工程建设对水资源配置、土壤变化、植被生长、小气候的影响均有改善。</t>
  </si>
  <si>
    <t>MGT036</t>
  </si>
  <si>
    <t>麦盖提县巴扎结米镇波斯喀木（4）村扶持发展新型农村集体经济项目（二期）</t>
  </si>
  <si>
    <t>新型农村集体经济发展项目</t>
  </si>
  <si>
    <t>巴扎结米镇4村</t>
  </si>
  <si>
    <t>巴扎结米镇波斯喀木（4）村实施发展新型农村集体经济项目（二期），平整改良土地100亩，投资23万元。资产归村集体所有，年租金不低于1.8万元，收益资金用于壮大村集体经济、完善村级公益性基础设施。</t>
  </si>
  <si>
    <t>亩</t>
  </si>
  <si>
    <t>县委组织部
巴扎结米镇</t>
  </si>
  <si>
    <t>杨东东
卜强</t>
  </si>
  <si>
    <t>产出指标：平整改良土地100亩，扶持发展村集体经济组织≥1个；
社会效益：年租金不低于1.8万元，扶持发展村集体经济组织，增加村集体收入，促进乡村振兴。</t>
  </si>
  <si>
    <t>MGT037</t>
  </si>
  <si>
    <t>麦盖提县尕孜库勒乡扶持发展新型农村集体经济项目（二期）</t>
  </si>
  <si>
    <t>尕孜库勒乡10村、11村</t>
  </si>
  <si>
    <t>尕孜库勒乡实施发展新型农村集体经济项目（二期），平整改良土地200亩（其中拉依勒克帕合特勒克&lt;10&gt;村、麦盖提帕合特勒克&lt;11&gt;村100亩），投资46万元。资产归村集体所有，每个村年租金不低于1.8万元，收益资金用于壮大村集体经济、完善村级公益性基础设施。</t>
  </si>
  <si>
    <t>县委组织部
尕孜库勒乡</t>
  </si>
  <si>
    <t>杨东东
张道沛</t>
  </si>
  <si>
    <t>产出指标：平整改良土地200亩，扶持发展村集体经济组织≥2个；
社会效益：每个村年租金不低于1.8万元，扶持发展村集体经济组织，增加村集体收入，促进乡村振兴。</t>
  </si>
  <si>
    <t>MGT039</t>
  </si>
  <si>
    <t>麦盖提县库木库萨尔乡胡木丹买里（9）村扶持发展新型农村集体经济项目（二期）</t>
  </si>
  <si>
    <t>库木库萨尔乡9村</t>
  </si>
  <si>
    <t>库木库萨尔乡胡木丹买里（9）村实施发展新型农村集体经济项目（二期），平整改良土地100亩，投资23万元。资产归村集体所有，年租金不低于1.7万元，收益资金用于壮大村集体经济、完善村级公益性基础设施。</t>
  </si>
  <si>
    <t>县委组织部
库木库萨尔乡</t>
  </si>
  <si>
    <t>杨东东
柴天喜</t>
  </si>
  <si>
    <t>产出指标：平整改良土地100亩，扶持发展村集体经济组织≥1个；
社会效益：年租金不低于1.7万元，扶持发展村集体经济组织，增加村集体收入，促进乡村振兴。</t>
  </si>
  <si>
    <t>MGT040</t>
  </si>
  <si>
    <t>麦盖提县库尔玛乡巴扎（9）村扶持发展新型农村集体经济项目（二期）</t>
  </si>
  <si>
    <t>库尔玛乡9村</t>
  </si>
  <si>
    <t>库尔玛乡巴扎（9）村实施发展新型农村集体经济项目（二期），平整改良土地100亩，投资23万元。资产归村集体所有，年租金不低于1.8万元，收益资金用于壮大村集体经济、完善村级公益性基础设施。</t>
  </si>
  <si>
    <t>县委组织部
库尔玛乡</t>
  </si>
  <si>
    <t>杨东东
包进国</t>
  </si>
  <si>
    <t>MGT041</t>
  </si>
  <si>
    <t>麦盖提县克孜勒阿瓦提乡古再勒阿瓦提（21）村扶持发展新型农村集体经济项目</t>
  </si>
  <si>
    <t>克孜勒阿瓦提乡21村</t>
  </si>
  <si>
    <t>克孜勒阿瓦提乡古再勒阿瓦提（21）村实施发展新型农村集体经济项目，对克孜勒阿瓦提乡古再勒阿瓦提（21）村农贸市场配套路面硬化2000平米，资产归村集体所有，年租金不低于1万元，收益资金用于壮大村集体经济、完善村级公益性基础设施。</t>
  </si>
  <si>
    <t>平方米</t>
  </si>
  <si>
    <t>县委组织部
克孜勒阿瓦提乡</t>
  </si>
  <si>
    <t>杨东东
范桂鸿</t>
  </si>
  <si>
    <t>产出指标：配套完善农贸市场场地硬化2000平方米，扶持发展村集体经济组织≥1个；
社会效益：年收益不低于1万元，扶持发展村集体经济组织，增加村集体收入，促进乡村振兴。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</si>
</sst>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28"/>
      <name val="方正小标宋_GBK"/>
      <charset val="134"/>
    </font>
    <font>
      <b/>
      <sz val="12"/>
      <name val="宋体"/>
      <charset val="0"/>
      <scheme val="minor"/>
    </font>
    <font>
      <sz val="11"/>
      <name val="宋体"/>
      <charset val="0"/>
    </font>
    <font>
      <sz val="11"/>
      <name val="宋体"/>
      <charset val="134"/>
    </font>
    <font>
      <b/>
      <sz val="1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6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6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6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6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6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6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6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6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6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6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7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7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7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7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7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7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7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7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7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7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8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8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8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8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8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8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8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8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8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8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9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90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91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92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93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94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95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96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97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98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99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00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01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02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03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04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05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06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07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08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09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10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11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12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13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14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15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16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17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18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19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0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1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2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3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4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5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6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7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2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3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9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9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9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9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9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9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9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9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9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9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0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1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1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1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1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1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1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1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1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1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1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1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2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2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2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2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2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2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7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7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7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7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7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7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8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8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8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8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8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8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8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8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8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8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9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9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9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9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9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9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9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9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9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9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0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0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0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0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0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0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0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0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0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0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1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1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1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1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1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1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1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1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1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1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2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2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7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7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7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7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7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7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7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7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7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7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8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8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8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8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8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8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8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8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8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8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9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9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9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9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9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9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9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9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9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79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0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0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0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0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0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0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0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0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0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0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1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1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1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1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1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1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1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1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18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19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20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21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22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23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24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25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26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27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28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29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30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31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32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33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34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35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36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37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38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39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40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41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42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43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44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45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46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47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48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49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50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51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52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53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54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55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56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57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58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59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60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61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62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63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64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865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6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6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6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6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7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7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7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7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7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7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7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7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7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7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8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8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8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8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8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8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8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8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8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8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9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9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9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9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9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9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9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9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9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89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0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0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0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0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0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0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0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0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0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0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1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1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1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91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1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1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1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1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1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1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2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3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4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5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6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7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8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99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00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1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1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1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1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1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1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1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1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1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1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2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2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2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2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2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2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2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2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2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2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3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3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3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3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3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3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3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3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3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3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4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4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4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4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4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4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4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4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4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4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5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5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5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5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5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5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5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5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5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5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6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6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6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6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6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6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6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6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6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6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7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7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7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7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7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7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7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7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7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7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8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8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8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8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8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8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8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8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8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8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9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9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9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9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9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9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9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9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9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09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0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0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0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0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0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0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0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0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0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0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1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1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1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1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1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1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1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1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1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1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2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2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2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2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2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2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2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2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2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2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3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3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3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3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3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3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3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3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3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3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4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4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4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4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4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4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4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4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4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4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5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5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5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5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5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5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5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5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5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5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6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6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6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6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6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6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6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6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6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6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7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7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7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7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7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7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7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7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7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7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8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8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8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8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8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8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8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8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8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8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9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9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9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9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9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9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9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9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9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19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0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0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0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0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0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0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0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0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0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0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50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51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52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53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54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55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56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57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58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59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60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61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62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63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64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65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66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67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68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69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70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71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72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73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74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75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76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77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78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79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80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81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82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83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84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85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86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87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88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89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90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91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92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93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94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95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96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297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2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3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4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4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4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4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5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6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7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8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3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4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4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4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4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4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4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4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4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4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5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5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5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5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5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5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5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5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5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5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6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7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8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4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3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4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5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6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7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8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59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0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1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2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6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82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83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84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85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86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87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88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89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90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91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92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93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94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95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96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97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98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699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00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01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02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03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04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05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06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07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08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09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10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11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12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13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14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15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16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17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18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19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20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21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22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23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24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25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26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27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28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1729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7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7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7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8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8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8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8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8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8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8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8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8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8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9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9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9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9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9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9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9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9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9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79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0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0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0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0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0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0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0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0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0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0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1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1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1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1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1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1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1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1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1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1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2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2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2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2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2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2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18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7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7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7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7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7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7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8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89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0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1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7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8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199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0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1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2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3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4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5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6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7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8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09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0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1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1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1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1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14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15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16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17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18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19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20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21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22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23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24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25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26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27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28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29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30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31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32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33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34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35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36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37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38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39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40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41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42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43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44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45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46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47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48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49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50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51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52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53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54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55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56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57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58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59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60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161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6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6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6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6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6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6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6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6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7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8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19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20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1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1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1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1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1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1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1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1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1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1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2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2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2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2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2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2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2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2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2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2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3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3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3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3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3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3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3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3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3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3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4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4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4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4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4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4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4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4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4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4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5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5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5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5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5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5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5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5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5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5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6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6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6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6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6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6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6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6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6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6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7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7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7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7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7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7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7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7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7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7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8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8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8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8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8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8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8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8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8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8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9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9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9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9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9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9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9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9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9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29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30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30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30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30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30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30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0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0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0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0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1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2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3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4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5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6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7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8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39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0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5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6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7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8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4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46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47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48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49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50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51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52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53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54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55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56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57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58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59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60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61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62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63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64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65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66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67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68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69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70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71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72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73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74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75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76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77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78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79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80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81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82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83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84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85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86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87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88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89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90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91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92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593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5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6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4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4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4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4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4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4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4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4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5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5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5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5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5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5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5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5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5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5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6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6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6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6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6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6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6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6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6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6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7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7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7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7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7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7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7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7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7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7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8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8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8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8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8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8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8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8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8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8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6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27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3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3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4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5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6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7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8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79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0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1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2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8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89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0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1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2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29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78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79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80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81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82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83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84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85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86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87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88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89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90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91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92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93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94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95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96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97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98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2999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00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01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02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03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04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05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06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07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08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09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10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11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12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13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14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15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16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17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18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19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20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21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22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23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24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025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0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7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7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7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7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7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7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8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8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8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8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8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8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8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8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8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8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9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9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9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9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9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9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9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9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9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09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0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0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0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0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0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0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0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0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0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0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1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1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1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1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1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1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1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1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1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1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2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2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1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7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8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19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0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1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2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3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4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5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6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7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8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29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0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1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2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3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4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5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6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7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8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39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0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10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11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12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13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14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15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16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17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18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19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20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21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22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23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24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25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26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27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28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29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30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31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32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33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34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35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36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37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38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39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40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41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42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43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44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45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46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47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48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49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50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51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52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53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54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55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56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457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5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5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6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7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8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49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0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0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0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0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0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50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0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0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0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0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1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1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1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1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1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1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1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1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1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1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2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2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2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2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2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2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2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2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2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2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3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3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3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3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3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3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3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3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3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3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4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4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4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4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4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4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4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4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4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4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5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5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5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5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5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5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5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5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5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5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6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6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6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6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6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6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6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6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6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6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7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7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7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7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7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7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7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7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7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7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8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8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8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8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8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8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8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8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8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8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9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9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9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9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9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9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9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9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9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59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60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60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0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0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0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0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0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0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0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0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5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6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7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8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6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4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5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6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7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8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7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42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43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44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45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46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47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48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49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50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51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52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53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54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55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56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57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58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59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0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1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2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3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4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5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6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7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8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69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0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1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2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3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4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5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6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7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8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79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0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1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2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3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4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5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6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7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8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3889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8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39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3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3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4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4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4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4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4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4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4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4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4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4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5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5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5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5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5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5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5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5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5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5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6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6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6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6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6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6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6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6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6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6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7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7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7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7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7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7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7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7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7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7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8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8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8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8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8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8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8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8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8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8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9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9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9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9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9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9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9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9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9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399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0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0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0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0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0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0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0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0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0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0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1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1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1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1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1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1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1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1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1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1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2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2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2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2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2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2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2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2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2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2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3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3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3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03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8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8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8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8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8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8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8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8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9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9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9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9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9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9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9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9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9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09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0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0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0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0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0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0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0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0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0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0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1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1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1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1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1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1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1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1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1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1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2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2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2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2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2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2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2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2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2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2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7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7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8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8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8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8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8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8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8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8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8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8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9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9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9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9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9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9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9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9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9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19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0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0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0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0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0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0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0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0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0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0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1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1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1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1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1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1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1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1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1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1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2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2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2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2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2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2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2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74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75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76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77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78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79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0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1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2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3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4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5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6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7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8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89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0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1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2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3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4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5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6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7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8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299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0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1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2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3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4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5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6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7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8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09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0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1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2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3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4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5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6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7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8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19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20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321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3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7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7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7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7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7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7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7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7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7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7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8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8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8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8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8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8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8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8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8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8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9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9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9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9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9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9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9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9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9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39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0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0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0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0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0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0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0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0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0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0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1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1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1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1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1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1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1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1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1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1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2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2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2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2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2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2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2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2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2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2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3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3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3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3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3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3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3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3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3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3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4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4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4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4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4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4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4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4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4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4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5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5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5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5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5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5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5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5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5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5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6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6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6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6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6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46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6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6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6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6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7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8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49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0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1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2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3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4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5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6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7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8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59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0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1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2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3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4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5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6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7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8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69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0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0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0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0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0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0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06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07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08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09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10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11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12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13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14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15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16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17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18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19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20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21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22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23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24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25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26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27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28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29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30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31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32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33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34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35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36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37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38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39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40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41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42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43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44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45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46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47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48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49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50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51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52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4753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5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5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5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5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5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5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6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7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8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79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80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80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0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0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0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0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0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0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0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0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1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1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1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1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1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1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1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1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1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1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2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3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4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5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6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7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8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9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9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9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9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9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9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9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489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89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89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0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0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0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0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0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0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0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0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0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0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1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1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1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1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1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1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1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1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1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1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2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2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2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2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2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2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2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2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2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2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3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3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3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3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3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3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3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3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3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3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4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4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4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4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4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4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4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4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4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4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5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5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5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5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5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5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5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5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5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5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6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6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6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6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6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6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6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6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6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6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7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7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7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7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7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7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7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7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7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7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8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8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8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8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8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8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8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8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8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8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9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9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9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9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9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9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9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9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9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499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0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0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0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0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0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0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0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0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0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0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1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1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1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1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1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1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1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1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1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1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2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2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2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2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2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2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2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2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2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2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3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3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3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3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3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3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3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3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3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3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4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4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4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4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4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4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4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4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4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4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5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5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5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5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5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5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5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5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5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5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6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6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6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6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6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6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6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6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6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6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7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7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7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7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7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7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7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7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7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7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8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8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8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8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8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8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8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8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8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8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9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9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9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9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9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9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9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9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9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09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0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0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0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0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0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0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0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0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0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0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1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1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1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1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1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1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1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1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1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1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2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2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2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2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2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2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2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2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2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2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3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3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3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3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3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3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3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3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38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39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40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41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42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43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44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45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46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47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48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49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50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51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52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53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54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55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56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57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58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59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60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61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62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63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64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65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66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67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68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69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70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71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72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73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74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75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76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77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78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79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80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81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82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83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84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185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8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8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8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8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9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9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9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9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9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9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9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9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9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19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0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0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0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0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0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0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0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0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0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0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1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1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1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1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1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1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1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1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1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1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2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2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2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2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2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2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2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2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2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2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3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3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3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23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3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3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3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3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3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3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4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5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6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7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8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29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0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1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32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3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3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3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3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3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3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3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3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3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3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4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4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4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4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4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4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4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4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4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4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5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5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5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5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5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5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5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5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5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5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6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6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6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6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6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6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6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6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6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6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7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7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7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7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7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7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7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7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7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7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8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8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8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8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8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8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8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8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8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8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9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9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9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9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9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9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9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9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9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39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0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0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0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0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0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0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0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0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0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0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1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1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1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1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1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1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1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1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1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1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2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2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2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2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2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2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2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2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2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2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3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3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3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3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3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3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3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3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3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3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4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4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4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4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4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4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4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4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4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4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5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5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5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5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5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5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5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5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5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5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6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6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6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6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6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6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6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6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6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6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7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7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7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7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7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7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7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7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7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7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8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8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8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8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8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8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8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8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8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8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9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9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9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9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9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9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9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9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9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49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0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0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0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0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0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0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0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0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0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0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1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1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1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1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1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1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1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1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1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1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2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2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2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2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2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2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2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2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2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2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3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3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3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3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3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3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3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3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3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3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4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4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4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4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4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4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4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4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4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4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5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5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5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5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5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5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5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5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5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5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6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6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6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6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6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6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6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6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6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56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70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71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72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73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74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75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76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77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78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79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80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81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82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83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84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85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86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87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88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89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90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91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92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93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94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95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96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97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98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599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00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01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02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03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04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05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06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07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08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09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10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11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12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13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14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15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16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5617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1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1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2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2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2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2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2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2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2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2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2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2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3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3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3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3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3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3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3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3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3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3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4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4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4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4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4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4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4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4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4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4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5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5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5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5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5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5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5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5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5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5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6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6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6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6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6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66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6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6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6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6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7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8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69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0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1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2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3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4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5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6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94615</xdr:colOff>
      <xdr:row>15</xdr:row>
      <xdr:rowOff>227965</xdr:rowOff>
    </xdr:to>
    <xdr:pic>
      <xdr:nvPicPr>
        <xdr:cNvPr id="576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461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62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63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64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65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66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67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68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69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70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71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72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73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74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75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76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77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78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79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0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1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2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3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4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5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6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7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8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89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0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1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2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3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4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5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6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7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8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799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0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1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2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3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4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5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6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7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8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09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0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1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2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3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4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5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6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7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8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19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0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1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2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3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4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5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6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7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8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29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0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1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2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3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4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5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6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7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8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39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0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1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2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3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4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5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6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7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8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49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0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1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2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3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4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5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6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7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8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59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0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1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2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3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4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5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6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7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8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69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0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1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2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3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4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5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6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7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8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79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0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1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2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3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4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5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6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7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8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89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0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1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2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3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4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5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6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7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8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899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0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1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2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3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4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5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6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7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8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09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0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1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2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3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4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5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6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7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8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19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0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1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2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3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4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5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6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7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8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29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0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1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2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3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4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5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6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7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8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39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0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1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2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3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4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5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6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7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8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49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0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1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2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3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4" name="Text Box 7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5" name="Text Box 8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6" name="Text Box 8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7" name="Text Box 8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8" name="Picture 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59" name="Picture 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0" name="Picture 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1" name="Picture 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2" name="Picture 1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3" name="Picture 1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4" name="Picture 1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5" name="Picture 1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6" name="Picture 1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7" name="Picture 1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8" name="Picture 1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69" name="Picture 1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0" name="Picture 1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1" name="Picture 1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2" name="Picture 2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3" name="Picture 2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4" name="Picture 2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5" name="Picture 2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6" name="Picture 2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7" name="Picture 2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8" name="Picture 2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79" name="Picture 2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0" name="Picture 2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1" name="Picture 2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2" name="Picture 3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3" name="Picture 3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4" name="Picture 3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5" name="Picture 3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6" name="Picture 3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7" name="Picture 3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8" name="Picture 3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89" name="Picture 3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0" name="Picture 3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1" name="Picture 3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2" name="Picture 40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3" name="Picture 41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4" name="Picture 42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5" name="Picture 43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6" name="Picture 44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7" name="Picture 45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8" name="Picture 46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5999" name="Picture 47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00" name="Picture 48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228600</xdr:rowOff>
    </xdr:to>
    <xdr:pic>
      <xdr:nvPicPr>
        <xdr:cNvPr id="6001" name="Picture 49"/>
        <xdr:cNvPicPr/>
      </xdr:nvPicPr>
      <xdr:blipFill>
        <a:blip r:embed="rId1" r:link="rId2"/>
        <a:stretch>
          <a:fillRect/>
        </a:stretch>
      </xdr:blipFill>
      <xdr:spPr>
        <a:xfrm>
          <a:off x="5789295" y="14027150"/>
          <a:ext cx="9525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02" name="Text Box 7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03" name="Text Box 8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04" name="Text Box 8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05" name="Text Box 8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06" name="Picture 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07" name="Picture 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08" name="Picture 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09" name="Picture 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10" name="Picture 1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11" name="Picture 1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12" name="Picture 1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13" name="Picture 1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14" name="Picture 1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15" name="Picture 1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16" name="Picture 1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17" name="Picture 1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18" name="Picture 1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19" name="Picture 1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20" name="Picture 2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21" name="Picture 2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22" name="Picture 2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23" name="Picture 2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24" name="Picture 2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25" name="Picture 2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26" name="Picture 2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27" name="Picture 2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28" name="Picture 2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29" name="Picture 2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30" name="Picture 3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31" name="Picture 3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32" name="Picture 3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33" name="Picture 3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34" name="Picture 3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35" name="Picture 3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36" name="Picture 3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37" name="Picture 3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38" name="Picture 3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39" name="Picture 3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40" name="Picture 40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41" name="Picture 41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42" name="Picture 42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43" name="Picture 43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44" name="Picture 44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45" name="Picture 45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46" name="Picture 46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47" name="Picture 47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48" name="Picture 48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95250</xdr:colOff>
      <xdr:row>15</xdr:row>
      <xdr:rowOff>240030</xdr:rowOff>
    </xdr:to>
    <xdr:pic>
      <xdr:nvPicPr>
        <xdr:cNvPr id="6049" name="Picture 49"/>
        <xdr:cNvPicPr/>
      </xdr:nvPicPr>
      <xdr:blipFill>
        <a:blip r:embed="rId1" r:link="rId2" cstate="print"/>
        <a:stretch>
          <a:fillRect/>
        </a:stretch>
      </xdr:blipFill>
      <xdr:spPr>
        <a:xfrm>
          <a:off x="5789295" y="14027150"/>
          <a:ext cx="95250" cy="240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tabSelected="1" view="pageBreakPreview" zoomScale="70" zoomScaleNormal="60" workbookViewId="0">
      <pane xSplit="6" ySplit="4" topLeftCell="I5" activePane="bottomRight" state="frozen"/>
      <selection/>
      <selection pane="topRight"/>
      <selection pane="bottomLeft"/>
      <selection pane="bottomRight" activeCell="A12" sqref="$A9:$XFD12"/>
    </sheetView>
  </sheetViews>
  <sheetFormatPr defaultColWidth="7" defaultRowHeight="13.5"/>
  <cols>
    <col min="1" max="1" width="4.125" style="5" customWidth="1"/>
    <col min="2" max="2" width="8.625" style="5" customWidth="1"/>
    <col min="3" max="3" width="20.9083333333333" style="5" customWidth="1"/>
    <col min="4" max="4" width="5.625" style="5" customWidth="1"/>
    <col min="5" max="5" width="11.425" style="5" customWidth="1"/>
    <col min="6" max="6" width="5.625" style="5" customWidth="1"/>
    <col min="7" max="7" width="19.6416666666667" style="5" customWidth="1"/>
    <col min="8" max="8" width="87.5" style="5" customWidth="1"/>
    <col min="9" max="9" width="5.625" style="5" customWidth="1"/>
    <col min="10" max="10" width="7.625" style="5" customWidth="1"/>
    <col min="11" max="11" width="16.075" style="5" customWidth="1"/>
    <col min="12" max="12" width="12.8583333333333" style="5" customWidth="1"/>
    <col min="13" max="13" width="13.925" style="5" customWidth="1"/>
    <col min="14" max="14" width="13.3833333333333" style="5" customWidth="1"/>
    <col min="15" max="15" width="7.84166666666667" style="5" customWidth="1"/>
    <col min="16" max="16" width="8.925" style="5" customWidth="1"/>
    <col min="17" max="19" width="7.625" style="5" customWidth="1"/>
    <col min="20" max="21" width="10.125" style="5" customWidth="1"/>
    <col min="22" max="22" width="6.625" style="5" customWidth="1"/>
    <col min="23" max="23" width="14.9916666666667" style="5" customWidth="1"/>
    <col min="24" max="24" width="16.0666666666667" style="5" customWidth="1"/>
    <col min="25" max="25" width="57.0166666666667" style="5" customWidth="1"/>
    <col min="26" max="26" width="3.125" style="5" customWidth="1"/>
    <col min="27" max="16384" width="7" style="5"/>
  </cols>
  <sheetData>
    <row r="1" s="1" customFormat="1" ht="35" customHeight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2" customFormat="1" ht="25" customHeight="1" spans="1:2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20" t="s">
        <v>11</v>
      </c>
      <c r="L2" s="7" t="s">
        <v>12</v>
      </c>
      <c r="M2" s="7"/>
      <c r="N2" s="7"/>
      <c r="O2" s="7"/>
      <c r="P2" s="7"/>
      <c r="Q2" s="7"/>
      <c r="R2" s="7"/>
      <c r="S2" s="7"/>
      <c r="T2" s="7"/>
      <c r="U2" s="7"/>
      <c r="V2" s="7"/>
      <c r="W2" s="7" t="s">
        <v>13</v>
      </c>
      <c r="X2" s="7" t="s">
        <v>14</v>
      </c>
      <c r="Y2" s="7" t="s">
        <v>15</v>
      </c>
      <c r="Z2" s="7" t="s">
        <v>16</v>
      </c>
    </row>
    <row r="3" s="2" customFormat="1" ht="25" customHeight="1" spans="1:26">
      <c r="A3" s="7"/>
      <c r="B3" s="7"/>
      <c r="C3" s="7"/>
      <c r="D3" s="7"/>
      <c r="E3" s="7"/>
      <c r="F3" s="7"/>
      <c r="G3" s="7"/>
      <c r="H3" s="7"/>
      <c r="I3" s="7"/>
      <c r="J3" s="7"/>
      <c r="K3" s="21"/>
      <c r="L3" s="7" t="s">
        <v>17</v>
      </c>
      <c r="M3" s="7" t="s">
        <v>18</v>
      </c>
      <c r="N3" s="7"/>
      <c r="O3" s="7"/>
      <c r="P3" s="7"/>
      <c r="Q3" s="7"/>
      <c r="R3" s="7"/>
      <c r="S3" s="7"/>
      <c r="T3" s="7" t="s">
        <v>19</v>
      </c>
      <c r="U3" s="7" t="s">
        <v>20</v>
      </c>
      <c r="V3" s="7" t="s">
        <v>21</v>
      </c>
      <c r="W3" s="7"/>
      <c r="X3" s="7"/>
      <c r="Y3" s="7"/>
      <c r="Z3" s="7"/>
    </row>
    <row r="4" s="2" customFormat="1" ht="62" customHeight="1" spans="1:26">
      <c r="A4" s="7"/>
      <c r="B4" s="7"/>
      <c r="C4" s="7"/>
      <c r="D4" s="7"/>
      <c r="E4" s="7"/>
      <c r="F4" s="7"/>
      <c r="G4" s="7"/>
      <c r="H4" s="7"/>
      <c r="I4" s="7"/>
      <c r="J4" s="7"/>
      <c r="K4" s="22"/>
      <c r="L4" s="7"/>
      <c r="M4" s="7" t="s">
        <v>22</v>
      </c>
      <c r="N4" s="7" t="s">
        <v>23</v>
      </c>
      <c r="O4" s="7" t="s">
        <v>24</v>
      </c>
      <c r="P4" s="7" t="s">
        <v>25</v>
      </c>
      <c r="Q4" s="7" t="s">
        <v>26</v>
      </c>
      <c r="R4" s="7" t="s">
        <v>27</v>
      </c>
      <c r="S4" s="7" t="s">
        <v>28</v>
      </c>
      <c r="T4" s="7"/>
      <c r="U4" s="7"/>
      <c r="V4" s="7"/>
      <c r="W4" s="7"/>
      <c r="X4" s="7"/>
      <c r="Y4" s="7"/>
      <c r="Z4" s="7"/>
    </row>
    <row r="5" s="3" customFormat="1" ht="25" customHeight="1" spans="1:26">
      <c r="A5" s="8" t="s">
        <v>17</v>
      </c>
      <c r="B5" s="9"/>
      <c r="C5" s="9"/>
      <c r="D5" s="9"/>
      <c r="E5" s="9"/>
      <c r="F5" s="9"/>
      <c r="G5" s="9"/>
      <c r="H5" s="10"/>
      <c r="I5" s="10"/>
      <c r="J5" s="10"/>
      <c r="K5" s="23">
        <f t="shared" ref="K5:V5" si="0">SUM(K6:K20)</f>
        <v>5282.744155</v>
      </c>
      <c r="L5" s="23">
        <f t="shared" ref="L5:L7" si="1">SUM(N5:V5)</f>
        <v>2919</v>
      </c>
      <c r="M5" s="23">
        <f t="shared" ref="M5:M7" si="2">SUM(N5:S5)</f>
        <v>2919</v>
      </c>
      <c r="N5" s="23">
        <f t="shared" si="0"/>
        <v>2919</v>
      </c>
      <c r="O5" s="23">
        <f t="shared" si="0"/>
        <v>0</v>
      </c>
      <c r="P5" s="23">
        <f t="shared" si="0"/>
        <v>0</v>
      </c>
      <c r="Q5" s="23">
        <f t="shared" si="0"/>
        <v>0</v>
      </c>
      <c r="R5" s="23">
        <f t="shared" si="0"/>
        <v>0</v>
      </c>
      <c r="S5" s="23">
        <f t="shared" si="0"/>
        <v>0</v>
      </c>
      <c r="T5" s="23">
        <f t="shared" si="0"/>
        <v>0</v>
      </c>
      <c r="U5" s="23">
        <f t="shared" si="0"/>
        <v>0</v>
      </c>
      <c r="V5" s="23">
        <f t="shared" si="0"/>
        <v>0</v>
      </c>
      <c r="W5" s="24"/>
      <c r="X5" s="24"/>
      <c r="Y5" s="9"/>
      <c r="Z5" s="25"/>
    </row>
    <row r="6" s="4" customFormat="1" ht="103" customHeight="1" spans="1:26">
      <c r="A6" s="11">
        <f>ROW()-5</f>
        <v>1</v>
      </c>
      <c r="B6" s="12" t="s">
        <v>29</v>
      </c>
      <c r="C6" s="13" t="s">
        <v>30</v>
      </c>
      <c r="D6" s="14" t="s">
        <v>31</v>
      </c>
      <c r="E6" s="14" t="s">
        <v>32</v>
      </c>
      <c r="F6" s="14" t="s">
        <v>33</v>
      </c>
      <c r="G6" s="14" t="s">
        <v>34</v>
      </c>
      <c r="H6" s="15" t="s">
        <v>35</v>
      </c>
      <c r="I6" s="14" t="s">
        <v>36</v>
      </c>
      <c r="J6" s="14">
        <v>4607</v>
      </c>
      <c r="K6" s="11">
        <v>2924.143</v>
      </c>
      <c r="L6" s="12">
        <f t="shared" si="1"/>
        <v>1228.631</v>
      </c>
      <c r="M6" s="12">
        <f t="shared" si="2"/>
        <v>1228.631</v>
      </c>
      <c r="N6" s="12">
        <v>1228.631</v>
      </c>
      <c r="O6" s="12"/>
      <c r="P6" s="12"/>
      <c r="Q6" s="12"/>
      <c r="R6" s="12"/>
      <c r="S6" s="12"/>
      <c r="T6" s="12"/>
      <c r="U6" s="12"/>
      <c r="V6" s="12"/>
      <c r="W6" s="14" t="s">
        <v>37</v>
      </c>
      <c r="X6" s="14" t="s">
        <v>38</v>
      </c>
      <c r="Y6" s="26" t="s">
        <v>39</v>
      </c>
      <c r="Z6" s="27"/>
    </row>
    <row r="7" s="4" customFormat="1" ht="76" customHeight="1" spans="1:26">
      <c r="A7" s="11">
        <f>ROW()-5</f>
        <v>2</v>
      </c>
      <c r="B7" s="12" t="s">
        <v>40</v>
      </c>
      <c r="C7" s="13" t="s">
        <v>41</v>
      </c>
      <c r="D7" s="14" t="s">
        <v>31</v>
      </c>
      <c r="E7" s="14" t="s">
        <v>32</v>
      </c>
      <c r="F7" s="14" t="s">
        <v>33</v>
      </c>
      <c r="G7" s="14" t="s">
        <v>42</v>
      </c>
      <c r="H7" s="15" t="s">
        <v>43</v>
      </c>
      <c r="I7" s="14" t="s">
        <v>36</v>
      </c>
      <c r="J7" s="14">
        <v>155</v>
      </c>
      <c r="K7" s="12">
        <v>19.77073</v>
      </c>
      <c r="L7" s="12">
        <f t="shared" si="1"/>
        <v>19.77073</v>
      </c>
      <c r="M7" s="12">
        <f t="shared" si="2"/>
        <v>19.77073</v>
      </c>
      <c r="N7" s="12">
        <v>19.77073</v>
      </c>
      <c r="O7" s="12"/>
      <c r="P7" s="12"/>
      <c r="Q7" s="12"/>
      <c r="R7" s="12"/>
      <c r="S7" s="12"/>
      <c r="T7" s="12"/>
      <c r="U7" s="12"/>
      <c r="V7" s="14"/>
      <c r="W7" s="14" t="s">
        <v>44</v>
      </c>
      <c r="X7" s="14" t="s">
        <v>45</v>
      </c>
      <c r="Y7" s="26" t="s">
        <v>46</v>
      </c>
      <c r="Z7" s="27"/>
    </row>
    <row r="8" s="4" customFormat="1" ht="90" customHeight="1" spans="1:26">
      <c r="A8" s="11">
        <f t="shared" ref="A8:A20" si="3">ROW()-5</f>
        <v>3</v>
      </c>
      <c r="B8" s="12" t="s">
        <v>47</v>
      </c>
      <c r="C8" s="13" t="s">
        <v>48</v>
      </c>
      <c r="D8" s="14" t="s">
        <v>31</v>
      </c>
      <c r="E8" s="14" t="s">
        <v>32</v>
      </c>
      <c r="F8" s="14" t="s">
        <v>33</v>
      </c>
      <c r="G8" s="14" t="s">
        <v>49</v>
      </c>
      <c r="H8" s="15" t="s">
        <v>50</v>
      </c>
      <c r="I8" s="14" t="s">
        <v>36</v>
      </c>
      <c r="J8" s="14">
        <v>394</v>
      </c>
      <c r="K8" s="12">
        <v>45.911125</v>
      </c>
      <c r="L8" s="12">
        <f t="shared" ref="L8:L14" si="4">SUM(N8:U8)</f>
        <v>45.911125</v>
      </c>
      <c r="M8" s="12">
        <f t="shared" ref="M8:M14" si="5">SUM(N8:R8)</f>
        <v>45.911125</v>
      </c>
      <c r="N8" s="12">
        <v>45.911125</v>
      </c>
      <c r="O8" s="12"/>
      <c r="P8" s="12"/>
      <c r="Q8" s="12"/>
      <c r="R8" s="12"/>
      <c r="S8" s="12"/>
      <c r="T8" s="12"/>
      <c r="U8" s="12"/>
      <c r="V8" s="14"/>
      <c r="W8" s="14" t="s">
        <v>51</v>
      </c>
      <c r="X8" s="14" t="s">
        <v>52</v>
      </c>
      <c r="Y8" s="26" t="s">
        <v>53</v>
      </c>
      <c r="Z8" s="27"/>
    </row>
    <row r="9" s="4" customFormat="1" ht="90" customHeight="1" spans="1:26">
      <c r="A9" s="11">
        <f t="shared" si="3"/>
        <v>4</v>
      </c>
      <c r="B9" s="12" t="s">
        <v>54</v>
      </c>
      <c r="C9" s="13" t="s">
        <v>55</v>
      </c>
      <c r="D9" s="14" t="s">
        <v>31</v>
      </c>
      <c r="E9" s="14" t="s">
        <v>32</v>
      </c>
      <c r="F9" s="14" t="s">
        <v>33</v>
      </c>
      <c r="G9" s="14" t="s">
        <v>56</v>
      </c>
      <c r="H9" s="15" t="s">
        <v>57</v>
      </c>
      <c r="I9" s="14" t="s">
        <v>36</v>
      </c>
      <c r="J9" s="14">
        <v>595</v>
      </c>
      <c r="K9" s="12">
        <v>86.835855</v>
      </c>
      <c r="L9" s="12">
        <f t="shared" si="4"/>
        <v>86.835855</v>
      </c>
      <c r="M9" s="12">
        <f t="shared" si="5"/>
        <v>86.835855</v>
      </c>
      <c r="N9" s="12">
        <v>86.835855</v>
      </c>
      <c r="O9" s="12"/>
      <c r="P9" s="12"/>
      <c r="Q9" s="12"/>
      <c r="R9" s="12"/>
      <c r="S9" s="12"/>
      <c r="T9" s="12"/>
      <c r="U9" s="12"/>
      <c r="V9" s="14"/>
      <c r="W9" s="14" t="s">
        <v>58</v>
      </c>
      <c r="X9" s="14" t="s">
        <v>59</v>
      </c>
      <c r="Y9" s="26" t="s">
        <v>60</v>
      </c>
      <c r="Z9" s="27"/>
    </row>
    <row r="10" s="4" customFormat="1" ht="90" customHeight="1" spans="1:26">
      <c r="A10" s="11">
        <f t="shared" si="3"/>
        <v>5</v>
      </c>
      <c r="B10" s="12" t="s">
        <v>61</v>
      </c>
      <c r="C10" s="13" t="s">
        <v>62</v>
      </c>
      <c r="D10" s="14" t="s">
        <v>31</v>
      </c>
      <c r="E10" s="14" t="s">
        <v>32</v>
      </c>
      <c r="F10" s="14" t="s">
        <v>33</v>
      </c>
      <c r="G10" s="14" t="s">
        <v>63</v>
      </c>
      <c r="H10" s="15" t="s">
        <v>64</v>
      </c>
      <c r="I10" s="14" t="s">
        <v>36</v>
      </c>
      <c r="J10" s="14">
        <v>441</v>
      </c>
      <c r="K10" s="12">
        <v>46.756585</v>
      </c>
      <c r="L10" s="12">
        <f t="shared" si="4"/>
        <v>46.756585</v>
      </c>
      <c r="M10" s="12">
        <f t="shared" si="5"/>
        <v>46.756585</v>
      </c>
      <c r="N10" s="12">
        <v>46.756585</v>
      </c>
      <c r="O10" s="12"/>
      <c r="P10" s="12"/>
      <c r="Q10" s="12"/>
      <c r="R10" s="12"/>
      <c r="S10" s="12"/>
      <c r="T10" s="12"/>
      <c r="U10" s="12"/>
      <c r="V10" s="14"/>
      <c r="W10" s="14" t="s">
        <v>65</v>
      </c>
      <c r="X10" s="14" t="s">
        <v>66</v>
      </c>
      <c r="Y10" s="26" t="s">
        <v>67</v>
      </c>
      <c r="Z10" s="27"/>
    </row>
    <row r="11" s="4" customFormat="1" ht="90" customHeight="1" spans="1:26">
      <c r="A11" s="11">
        <f t="shared" si="3"/>
        <v>6</v>
      </c>
      <c r="B11" s="12" t="s">
        <v>68</v>
      </c>
      <c r="C11" s="13" t="s">
        <v>69</v>
      </c>
      <c r="D11" s="14" t="s">
        <v>31</v>
      </c>
      <c r="E11" s="14" t="s">
        <v>32</v>
      </c>
      <c r="F11" s="14" t="s">
        <v>33</v>
      </c>
      <c r="G11" s="14" t="s">
        <v>70</v>
      </c>
      <c r="H11" s="15" t="s">
        <v>71</v>
      </c>
      <c r="I11" s="14" t="s">
        <v>36</v>
      </c>
      <c r="J11" s="14">
        <v>345</v>
      </c>
      <c r="K11" s="12">
        <v>47.055865</v>
      </c>
      <c r="L11" s="12">
        <f t="shared" si="4"/>
        <v>47.055865</v>
      </c>
      <c r="M11" s="12">
        <f t="shared" si="5"/>
        <v>47.055865</v>
      </c>
      <c r="N11" s="12">
        <v>47.055865</v>
      </c>
      <c r="O11" s="12"/>
      <c r="P11" s="12"/>
      <c r="Q11" s="12"/>
      <c r="R11" s="12"/>
      <c r="S11" s="12"/>
      <c r="T11" s="12"/>
      <c r="U11" s="12"/>
      <c r="V11" s="14"/>
      <c r="W11" s="14" t="s">
        <v>72</v>
      </c>
      <c r="X11" s="14" t="s">
        <v>73</v>
      </c>
      <c r="Y11" s="26" t="s">
        <v>74</v>
      </c>
      <c r="Z11" s="27"/>
    </row>
    <row r="12" s="4" customFormat="1" ht="90" customHeight="1" spans="1:26">
      <c r="A12" s="11">
        <f t="shared" si="3"/>
        <v>7</v>
      </c>
      <c r="B12" s="12" t="s">
        <v>75</v>
      </c>
      <c r="C12" s="13" t="s">
        <v>76</v>
      </c>
      <c r="D12" s="14" t="s">
        <v>31</v>
      </c>
      <c r="E12" s="14" t="s">
        <v>32</v>
      </c>
      <c r="F12" s="14" t="s">
        <v>33</v>
      </c>
      <c r="G12" s="14" t="s">
        <v>77</v>
      </c>
      <c r="H12" s="15" t="s">
        <v>78</v>
      </c>
      <c r="I12" s="14" t="s">
        <v>36</v>
      </c>
      <c r="J12" s="14">
        <v>583</v>
      </c>
      <c r="K12" s="12">
        <v>73.164</v>
      </c>
      <c r="L12" s="12">
        <f t="shared" si="4"/>
        <v>73.164</v>
      </c>
      <c r="M12" s="12">
        <f t="shared" si="5"/>
        <v>73.164</v>
      </c>
      <c r="N12" s="12">
        <v>73.164</v>
      </c>
      <c r="O12" s="12"/>
      <c r="P12" s="12"/>
      <c r="Q12" s="12"/>
      <c r="R12" s="12"/>
      <c r="S12" s="12"/>
      <c r="T12" s="12"/>
      <c r="U12" s="12"/>
      <c r="V12" s="14"/>
      <c r="W12" s="14" t="s">
        <v>79</v>
      </c>
      <c r="X12" s="14" t="s">
        <v>80</v>
      </c>
      <c r="Y12" s="26" t="s">
        <v>81</v>
      </c>
      <c r="Z12" s="27"/>
    </row>
    <row r="13" s="4" customFormat="1" ht="83" customHeight="1" spans="1:26">
      <c r="A13" s="11">
        <f t="shared" si="3"/>
        <v>8</v>
      </c>
      <c r="B13" s="12" t="s">
        <v>82</v>
      </c>
      <c r="C13" s="13" t="s">
        <v>83</v>
      </c>
      <c r="D13" s="14" t="s">
        <v>31</v>
      </c>
      <c r="E13" s="14" t="s">
        <v>32</v>
      </c>
      <c r="F13" s="14" t="s">
        <v>33</v>
      </c>
      <c r="G13" s="14" t="s">
        <v>84</v>
      </c>
      <c r="H13" s="15" t="s">
        <v>85</v>
      </c>
      <c r="I13" s="14" t="s">
        <v>36</v>
      </c>
      <c r="J13" s="14">
        <v>374</v>
      </c>
      <c r="K13" s="12">
        <v>43.21115</v>
      </c>
      <c r="L13" s="12">
        <f t="shared" si="4"/>
        <v>43.21115</v>
      </c>
      <c r="M13" s="12">
        <f t="shared" si="5"/>
        <v>43.21115</v>
      </c>
      <c r="N13" s="12">
        <v>43.21115</v>
      </c>
      <c r="O13" s="12"/>
      <c r="P13" s="12"/>
      <c r="Q13" s="12"/>
      <c r="R13" s="12"/>
      <c r="S13" s="12"/>
      <c r="T13" s="12"/>
      <c r="U13" s="12"/>
      <c r="V13" s="14"/>
      <c r="W13" s="14" t="s">
        <v>86</v>
      </c>
      <c r="X13" s="14" t="s">
        <v>87</v>
      </c>
      <c r="Y13" s="26" t="s">
        <v>88</v>
      </c>
      <c r="Z13" s="27"/>
    </row>
    <row r="14" s="4" customFormat="1" ht="72" customHeight="1" spans="1:26">
      <c r="A14" s="11">
        <f t="shared" si="3"/>
        <v>9</v>
      </c>
      <c r="B14" s="12" t="s">
        <v>89</v>
      </c>
      <c r="C14" s="13" t="s">
        <v>90</v>
      </c>
      <c r="D14" s="14" t="s">
        <v>31</v>
      </c>
      <c r="E14" s="14" t="s">
        <v>32</v>
      </c>
      <c r="F14" s="14" t="s">
        <v>33</v>
      </c>
      <c r="G14" s="14" t="s">
        <v>91</v>
      </c>
      <c r="H14" s="15" t="s">
        <v>92</v>
      </c>
      <c r="I14" s="14" t="s">
        <v>36</v>
      </c>
      <c r="J14" s="14">
        <v>135</v>
      </c>
      <c r="K14" s="12">
        <v>14.225845</v>
      </c>
      <c r="L14" s="12">
        <f t="shared" si="4"/>
        <v>14.225845</v>
      </c>
      <c r="M14" s="12">
        <f t="shared" si="5"/>
        <v>14.225845</v>
      </c>
      <c r="N14" s="12">
        <v>14.225845</v>
      </c>
      <c r="O14" s="12"/>
      <c r="P14" s="12"/>
      <c r="Q14" s="12"/>
      <c r="R14" s="12"/>
      <c r="S14" s="12"/>
      <c r="T14" s="12"/>
      <c r="U14" s="12"/>
      <c r="V14" s="14"/>
      <c r="W14" s="14" t="s">
        <v>93</v>
      </c>
      <c r="X14" s="14" t="s">
        <v>94</v>
      </c>
      <c r="Y14" s="26" t="s">
        <v>95</v>
      </c>
      <c r="Z14" s="27"/>
    </row>
    <row r="15" s="4" customFormat="1" ht="148.5" spans="1:26">
      <c r="A15" s="11">
        <f t="shared" si="3"/>
        <v>10</v>
      </c>
      <c r="B15" s="11" t="s">
        <v>96</v>
      </c>
      <c r="C15" s="14" t="s">
        <v>97</v>
      </c>
      <c r="D15" s="14" t="s">
        <v>98</v>
      </c>
      <c r="E15" s="14" t="s">
        <v>99</v>
      </c>
      <c r="F15" s="16" t="s">
        <v>100</v>
      </c>
      <c r="G15" s="16" t="s">
        <v>49</v>
      </c>
      <c r="H15" s="17" t="s">
        <v>101</v>
      </c>
      <c r="I15" s="16" t="s">
        <v>102</v>
      </c>
      <c r="J15" s="16">
        <v>136.71</v>
      </c>
      <c r="K15" s="11">
        <v>1843.67</v>
      </c>
      <c r="L15" s="12">
        <f t="shared" ref="L15:L20" si="6">SUM(N15:V15)</f>
        <v>1175.437845</v>
      </c>
      <c r="M15" s="12">
        <f t="shared" ref="M15:M20" si="7">SUM(N15:S15)</f>
        <v>1175.437845</v>
      </c>
      <c r="N15" s="12">
        <f>1313.437845-138</f>
        <v>1175.437845</v>
      </c>
      <c r="O15" s="12"/>
      <c r="P15" s="12"/>
      <c r="Q15" s="12"/>
      <c r="R15" s="12"/>
      <c r="S15" s="12"/>
      <c r="T15" s="12"/>
      <c r="U15" s="12"/>
      <c r="V15" s="12"/>
      <c r="W15" s="14" t="s">
        <v>103</v>
      </c>
      <c r="X15" s="14" t="s">
        <v>104</v>
      </c>
      <c r="Y15" s="28" t="s">
        <v>105</v>
      </c>
      <c r="Z15" s="11"/>
    </row>
    <row r="16" ht="65" customHeight="1" spans="1:28">
      <c r="A16" s="11">
        <f t="shared" si="3"/>
        <v>11</v>
      </c>
      <c r="B16" s="14" t="s">
        <v>106</v>
      </c>
      <c r="C16" s="16" t="s">
        <v>107</v>
      </c>
      <c r="D16" s="14" t="s">
        <v>31</v>
      </c>
      <c r="E16" s="14" t="s">
        <v>108</v>
      </c>
      <c r="F16" s="14" t="s">
        <v>33</v>
      </c>
      <c r="G16" s="16" t="s">
        <v>109</v>
      </c>
      <c r="H16" s="18" t="s">
        <v>110</v>
      </c>
      <c r="I16" s="14" t="s">
        <v>111</v>
      </c>
      <c r="J16" s="16">
        <v>100</v>
      </c>
      <c r="K16" s="11">
        <v>23</v>
      </c>
      <c r="L16" s="12">
        <f t="shared" si="6"/>
        <v>23</v>
      </c>
      <c r="M16" s="12">
        <f t="shared" si="7"/>
        <v>23</v>
      </c>
      <c r="N16" s="11">
        <v>23</v>
      </c>
      <c r="O16" s="11"/>
      <c r="P16" s="11"/>
      <c r="Q16" s="11"/>
      <c r="R16" s="11"/>
      <c r="S16" s="11"/>
      <c r="T16" s="11"/>
      <c r="U16" s="11"/>
      <c r="V16" s="11"/>
      <c r="W16" s="16" t="s">
        <v>112</v>
      </c>
      <c r="X16" s="16" t="s">
        <v>113</v>
      </c>
      <c r="Y16" s="28" t="s">
        <v>114</v>
      </c>
      <c r="Z16" s="11"/>
      <c r="AA16" s="4"/>
      <c r="AB16" s="4"/>
    </row>
    <row r="17" ht="65" customHeight="1" spans="1:28">
      <c r="A17" s="11">
        <f t="shared" si="3"/>
        <v>12</v>
      </c>
      <c r="B17" s="14" t="s">
        <v>115</v>
      </c>
      <c r="C17" s="14" t="s">
        <v>116</v>
      </c>
      <c r="D17" s="14" t="s">
        <v>31</v>
      </c>
      <c r="E17" s="14" t="s">
        <v>108</v>
      </c>
      <c r="F17" s="14" t="s">
        <v>33</v>
      </c>
      <c r="G17" s="14" t="s">
        <v>117</v>
      </c>
      <c r="H17" s="18" t="s">
        <v>118</v>
      </c>
      <c r="I17" s="14" t="s">
        <v>111</v>
      </c>
      <c r="J17" s="16">
        <v>200</v>
      </c>
      <c r="K17" s="11">
        <v>46</v>
      </c>
      <c r="L17" s="12">
        <f t="shared" si="6"/>
        <v>46</v>
      </c>
      <c r="M17" s="12">
        <f t="shared" si="7"/>
        <v>46</v>
      </c>
      <c r="N17" s="11">
        <v>46</v>
      </c>
      <c r="O17" s="11"/>
      <c r="P17" s="11"/>
      <c r="Q17" s="11"/>
      <c r="R17" s="11"/>
      <c r="S17" s="11"/>
      <c r="T17" s="11"/>
      <c r="U17" s="11"/>
      <c r="V17" s="11"/>
      <c r="W17" s="14" t="s">
        <v>119</v>
      </c>
      <c r="X17" s="14" t="s">
        <v>120</v>
      </c>
      <c r="Y17" s="28" t="s">
        <v>121</v>
      </c>
      <c r="Z17" s="11"/>
      <c r="AA17" s="4"/>
      <c r="AB17" s="4"/>
    </row>
    <row r="18" ht="65" customHeight="1" spans="1:28">
      <c r="A18" s="11">
        <f t="shared" si="3"/>
        <v>13</v>
      </c>
      <c r="B18" s="14" t="s">
        <v>122</v>
      </c>
      <c r="C18" s="14" t="s">
        <v>123</v>
      </c>
      <c r="D18" s="14" t="s">
        <v>31</v>
      </c>
      <c r="E18" s="14" t="s">
        <v>108</v>
      </c>
      <c r="F18" s="14" t="s">
        <v>33</v>
      </c>
      <c r="G18" s="14" t="s">
        <v>124</v>
      </c>
      <c r="H18" s="18" t="s">
        <v>125</v>
      </c>
      <c r="I18" s="14" t="s">
        <v>111</v>
      </c>
      <c r="J18" s="16">
        <v>100</v>
      </c>
      <c r="K18" s="11">
        <v>23</v>
      </c>
      <c r="L18" s="12">
        <f t="shared" si="6"/>
        <v>23</v>
      </c>
      <c r="M18" s="12">
        <f t="shared" si="7"/>
        <v>23</v>
      </c>
      <c r="N18" s="11">
        <v>23</v>
      </c>
      <c r="O18" s="11"/>
      <c r="P18" s="11"/>
      <c r="Q18" s="11"/>
      <c r="R18" s="11"/>
      <c r="S18" s="11"/>
      <c r="T18" s="11"/>
      <c r="U18" s="11"/>
      <c r="V18" s="11"/>
      <c r="W18" s="14" t="s">
        <v>126</v>
      </c>
      <c r="X18" s="14" t="s">
        <v>127</v>
      </c>
      <c r="Y18" s="28" t="s">
        <v>128</v>
      </c>
      <c r="Z18" s="11"/>
      <c r="AA18" s="4"/>
      <c r="AB18" s="4"/>
    </row>
    <row r="19" ht="65" customHeight="1" spans="1:28">
      <c r="A19" s="11">
        <f t="shared" si="3"/>
        <v>14</v>
      </c>
      <c r="B19" s="14" t="s">
        <v>129</v>
      </c>
      <c r="C19" s="14" t="s">
        <v>130</v>
      </c>
      <c r="D19" s="14" t="s">
        <v>31</v>
      </c>
      <c r="E19" s="14" t="s">
        <v>108</v>
      </c>
      <c r="F19" s="14" t="s">
        <v>33</v>
      </c>
      <c r="G19" s="14" t="s">
        <v>131</v>
      </c>
      <c r="H19" s="18" t="s">
        <v>132</v>
      </c>
      <c r="I19" s="14" t="s">
        <v>111</v>
      </c>
      <c r="J19" s="16">
        <v>100</v>
      </c>
      <c r="K19" s="11">
        <v>23</v>
      </c>
      <c r="L19" s="12">
        <f t="shared" si="6"/>
        <v>23</v>
      </c>
      <c r="M19" s="12">
        <f t="shared" si="7"/>
        <v>23</v>
      </c>
      <c r="N19" s="11">
        <v>23</v>
      </c>
      <c r="O19" s="11"/>
      <c r="P19" s="11"/>
      <c r="Q19" s="11"/>
      <c r="R19" s="11"/>
      <c r="S19" s="11"/>
      <c r="T19" s="11"/>
      <c r="U19" s="11"/>
      <c r="V19" s="11"/>
      <c r="W19" s="14" t="s">
        <v>133</v>
      </c>
      <c r="X19" s="14" t="s">
        <v>134</v>
      </c>
      <c r="Y19" s="28" t="s">
        <v>114</v>
      </c>
      <c r="Z19" s="11"/>
      <c r="AA19" s="4"/>
      <c r="AB19" s="4"/>
    </row>
    <row r="20" ht="65" customHeight="1" spans="1:28">
      <c r="A20" s="11">
        <f t="shared" si="3"/>
        <v>15</v>
      </c>
      <c r="B20" s="14" t="s">
        <v>135</v>
      </c>
      <c r="C20" s="19" t="s">
        <v>136</v>
      </c>
      <c r="D20" s="14" t="s">
        <v>31</v>
      </c>
      <c r="E20" s="14" t="s">
        <v>108</v>
      </c>
      <c r="F20" s="14" t="s">
        <v>33</v>
      </c>
      <c r="G20" s="14" t="s">
        <v>137</v>
      </c>
      <c r="H20" s="18" t="s">
        <v>138</v>
      </c>
      <c r="I20" s="14" t="s">
        <v>139</v>
      </c>
      <c r="J20" s="14">
        <v>2000</v>
      </c>
      <c r="K20" s="11">
        <v>23</v>
      </c>
      <c r="L20" s="12">
        <f t="shared" si="6"/>
        <v>23</v>
      </c>
      <c r="M20" s="12">
        <f t="shared" si="7"/>
        <v>23</v>
      </c>
      <c r="N20" s="11">
        <v>23</v>
      </c>
      <c r="O20" s="11"/>
      <c r="P20" s="11"/>
      <c r="Q20" s="11"/>
      <c r="R20" s="11"/>
      <c r="S20" s="11"/>
      <c r="T20" s="11"/>
      <c r="U20" s="11"/>
      <c r="V20" s="11"/>
      <c r="W20" s="14" t="s">
        <v>140</v>
      </c>
      <c r="X20" s="14" t="s">
        <v>141</v>
      </c>
      <c r="Y20" s="28" t="s">
        <v>142</v>
      </c>
      <c r="Z20" s="11"/>
      <c r="AA20" s="4"/>
      <c r="AB20" s="4"/>
    </row>
  </sheetData>
  <sheetProtection formatCells="0" formatRows="0" insertRows="0" deleteRows="0" autoFilter="0"/>
  <autoFilter ref="A5:AB20">
    <extLst/>
  </autoFilter>
  <mergeCells count="23">
    <mergeCell ref="A1:Z1"/>
    <mergeCell ref="L2:V2"/>
    <mergeCell ref="M3:S3"/>
    <mergeCell ref="A5:F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3:L4"/>
    <mergeCell ref="T3:T4"/>
    <mergeCell ref="U3:U4"/>
    <mergeCell ref="V3:V4"/>
    <mergeCell ref="W2:W4"/>
    <mergeCell ref="X2:X4"/>
    <mergeCell ref="Y2:Y4"/>
    <mergeCell ref="Z2:Z4"/>
  </mergeCells>
  <printOptions horizontalCentered="1"/>
  <pageMargins left="0.393055555555556" right="0.393055555555556" top="0.393055555555556" bottom="0.393055555555556" header="0" footer="0.118055555555556"/>
  <pageSetup paperSize="8" scale="51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2024-01-03T05:27:00Z</dcterms:created>
  <dcterms:modified xsi:type="dcterms:W3CDTF">2024-05-30T10:34:16Z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632A8AC799C448FEB9D381EC920D98D6</vt:lpwstr>
  </property>
  <property fmtid="{D5CDD505-2E9C-101B-9397-08002B2CF9AE}" pid="3" name="KSOProductBuildVer">
    <vt:lpwstr>2052-11.8.2.10912</vt:lpwstr>
  </property>
</Properties>
</file>