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Sheet1!$A$5:$Z$28</definedName>
    <definedName name="_xlnm.Print_Titles" localSheetId="0">Sheet1!$3:$5</definedName>
    <definedName name="_xlnm.Print_Area" localSheetId="0">Sheet1!$A$1:$Z$28</definedName>
  </definedNames>
  <calcPr calcId="144525"/>
</workbook>
</file>

<file path=xl/sharedStrings.xml><?xml version="1.0" encoding="utf-8"?>
<sst xmlns="http://schemas.openxmlformats.org/spreadsheetml/2006/main" count="272" uniqueCount="188">
  <si>
    <t>麦盖提县2024年提前下达中央财政衔接推进乡村振兴补助资金项目计划表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</si>
  <si>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</si>
  <si>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</si>
  <si>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</si>
  <si>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</si>
  <si>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</si>
  <si>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</si>
  <si>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</si>
  <si>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</si>
  <si>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</si>
  <si>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</si>
  <si>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计划总投资
（万元）</t>
  </si>
  <si>
    <t>本次安排资金规模及来源（万元）</t>
  </si>
  <si>
    <t>项目主管
部门</t>
  </si>
  <si>
    <t>责任人</t>
  </si>
  <si>
    <t>绩效目标</t>
  </si>
  <si>
    <t>备注</t>
  </si>
  <si>
    <t>合计</t>
  </si>
  <si>
    <t>财政衔接资金</t>
  </si>
  <si>
    <t>其他涉农
整合资金</t>
  </si>
  <si>
    <t>地方政府
债券资金</t>
  </si>
  <si>
    <t>其他资金</t>
  </si>
  <si>
    <t>小计</t>
  </si>
  <si>
    <t>巩固拓展脱贫攻坚成果同乡村振兴</t>
  </si>
  <si>
    <t>以工
代赈</t>
  </si>
  <si>
    <t>少数
民族
发展</t>
  </si>
  <si>
    <t>欠发达
国有
农场</t>
  </si>
  <si>
    <t>欠发达
国有
林场</t>
  </si>
  <si>
    <t>欠发达
国有
牧场</t>
  </si>
  <si>
    <t>MGT002</t>
  </si>
  <si>
    <t>麦盖提县肉羊良繁中心改造提升建设项目(二期)</t>
  </si>
  <si>
    <t>产业发展</t>
  </si>
  <si>
    <t>养殖业基地</t>
  </si>
  <si>
    <t>扩建</t>
  </si>
  <si>
    <t>尕孜库勒乡2村、15村</t>
  </si>
  <si>
    <t>对尕孜库勒乡的第一肉羊良繁中心、第二肉羊良繁中心进行改造提升和完善基础设施，总投资2500万元。其中：
1、对尕孜库勒乡2村第一肉羊良繁中心新建饲草料区及良繁中心设施改造提升。一是在第一肉羊良种繁育中心两个生产区间，新建饲草料加工区，建设青贮窖、饲草料加工棚，采购饲草料加工设备，配套相关设施设备等。二是对生产一区的5座圈舍及生产二区的10栋圈舍进行改造升级，安装漏粪地板及刮粪设施，饲喂通道食槽改造；运动场铺设多孔砖及修复损坏的围栏，配套完善场区水、电、路等养殖基础设施。投资2000万元。
2、对尕孜库勒乡15村第二肉羊良繁中心基础设施设备进行改造提升，对场区生产道路进行硬化，采购饲草料加工设备，配套相关设施设备等。投资500万元。
资产归村集体所有，项目年收益率不低于同期银行贷款利率，收益资金用于巩固拓展脱贫攻坚成果、壮大村集体经济、完善村级公益性基础设施。</t>
  </si>
  <si>
    <t>座</t>
  </si>
  <si>
    <t>农业农村局</t>
  </si>
  <si>
    <t>陈珉</t>
  </si>
  <si>
    <t>产出指标：圈舍改造栋数&gt;=15栋，改造完善良繁中心≥2座。
效益指标：预计受益巩固脱贫人口数&gt;=20人，带动增加巩固脱贫人口全年总收入&gt;=30万元。</t>
  </si>
  <si>
    <t>MGT003</t>
  </si>
  <si>
    <t>麦盖提县克孜勒阿瓦提乡皮依孜勒墩村土地开发项目（片区三）</t>
  </si>
  <si>
    <t>种植业基地</t>
  </si>
  <si>
    <t>新建</t>
  </si>
  <si>
    <t>克孜勒阿瓦提乡3村</t>
  </si>
  <si>
    <t>克孜勒阿瓦提乡皮依孜勒墩（3）村土地开发项目（片区三），少数民族发展任务资金投入966.184万元。对1409.4亩荒地实施土地平整并翻耕、施肥，新建斗渠2630米，划分为1个首部，共1个滴灌系统，新建生产道4585米，及相关配套设施。</t>
  </si>
  <si>
    <t>亩</t>
  </si>
  <si>
    <t>县委统战部</t>
  </si>
  <si>
    <t>李健全</t>
  </si>
  <si>
    <t>产出指标：开发土地1409.4亩，新建防渗渠2.63公里，新建田间砂砾石道路4.585公里。工程合格率100%。
效益指标：项目区整理后年利润增加120.11万元，完善农业基础设施，提高农业生产水平，经济可持续发展。</t>
  </si>
  <si>
    <t>MGT004</t>
  </si>
  <si>
    <t>麦盖提县乡村振兴配套农畜基础设施建设项目</t>
  </si>
  <si>
    <t>市场建设和电商物流</t>
  </si>
  <si>
    <t>尕孜库勒乡6村</t>
  </si>
  <si>
    <t>在尕孜库勒乡吐普硝（6）村新建农畜基础设施，投资7500万元，主要建设农业基础设施和畜牧基础设施，其中农业基础设施占地234.75亩，建筑面积3.6万平方米，主要包括家具区0.68万平方米，铁艺和旧农机具区0.55万平方米，农副产品区2.12万平方米，配套附属设施用房0.25万平方米；畜牧基础设施占地75.4亩，建筑面积1.22万平方米，其中牲畜区0.86万平方米，饲草料及装备区0.25万平方米，配套附属设施用房0.11万平方米；完善场区硬化三通一平以及消防等配套基础设施。资产归村集体所有，项目年收益率不低于同期银行贷款利率，收益资金用于巩固拓展脱贫攻坚成果、壮大村集体经济、完善村级公益性基础设施。</t>
  </si>
  <si>
    <t>产出指标：占地面积≥310.15亩，建设农产品基础设施数量≥1座，建设畜产品基础设施数量≥1座，配套附属设施数量≥1套。
效益指标：受益巩固脱贫人口数&gt;=30人，带动增加巩固脱贫人口全年总收入&gt;=45万元。</t>
  </si>
  <si>
    <t>MGT005</t>
  </si>
  <si>
    <t>麦盖提县克孜勒阿瓦提乡乡村振兴配套农畜基础设施建设项目</t>
  </si>
  <si>
    <t>克孜勒阿瓦提乡21村</t>
  </si>
  <si>
    <t>对克孜勒阿瓦提乡古再勒阿瓦提（21）村原农畜基础设施进行改造提升，投资3000万元。占地243.1亩，建筑面积2.4万平方米，包括建设农畜配套基础设施2.1万平方米，配套附属用房0.3万平方米，完善场区硬化三通一平以及消防等配套基础设施。资产归村集体所有，项目年收益率不低于同期银行贷款利率，收益资金用于巩固拓展脱贫攻坚成果、壮大村集体经济、完善村级公益性基础设施。</t>
  </si>
  <si>
    <t>农业农村局
克孜勒阿瓦提乡</t>
  </si>
  <si>
    <t>陈珉
范桂鸿</t>
  </si>
  <si>
    <t>产出指标：建设农产品基础设施≥1座，配套附属用房≥1套，
效益指标：受益巩固脱贫人口数&gt;=20人，带动增加巩固脱贫人口全年总收入&gt;=36万元。</t>
  </si>
  <si>
    <t>MGT006</t>
  </si>
  <si>
    <t>麦盖提县巴扎结米镇波斯喀木（4）村扶持发展新型农村集体经济项目</t>
  </si>
  <si>
    <t>新型农村集体经济发展项目</t>
  </si>
  <si>
    <t>巴扎结米镇4村</t>
  </si>
  <si>
    <t>巴扎结米镇波斯喀木（4）村实施发展新型农村集体经济项目，平整改良土地475亩，投资80万元。资产归村集体所有，年租金不低于8万元，收益资金用于壮大村集体经济、完善村级公益性基础设施。</t>
  </si>
  <si>
    <t>县委组织部
巴扎结米镇</t>
  </si>
  <si>
    <t>杨东东
卜强</t>
  </si>
  <si>
    <t>产出指标：平整改良土地475亩，扶持发展村集体经济组织≥1个；
效益指标：年租金不低于8万元，扶持发展村集体经济组织，增加村集体收入，促进乡村振兴。</t>
  </si>
  <si>
    <t>MGT007</t>
  </si>
  <si>
    <t>麦盖提县尕孜库勒乡拉依勒克帕合特勒克（10）村扶持发展新型农村集体经济项目</t>
  </si>
  <si>
    <t>尕孜库勒乡10村</t>
  </si>
  <si>
    <t>尕孜库勒乡拉依勒克帕合特勒克（10）村实施发展新型农村集体经济项目，平整改良土地480亩，投资80万元。资产归村集体所有，年租金不低于9万元，收益资金用于壮大村集体经济、完善村级公益性基础设施。</t>
  </si>
  <si>
    <t>县委组织部
尕孜库勒乡</t>
  </si>
  <si>
    <t>杨东东
张道沛</t>
  </si>
  <si>
    <t>产出指标：平整改良土地480亩，扶持发展村集体经济组织≥1个；
效益指标：年租金不低于9万元，扶持发展村集体经济组织，增加村集体收入，促进乡村振兴。</t>
  </si>
  <si>
    <t>MGT008</t>
  </si>
  <si>
    <t>麦盖提县尕孜库勒乡麦盖提帕合特勒克（11）村扶持发展新型农村集体经济项目</t>
  </si>
  <si>
    <t>尕孜库勒乡11村</t>
  </si>
  <si>
    <t>尕孜库勒乡麦盖提帕合特勒克（11）村实施发展新型农村集体经济项目，平整改良土地480亩，投资80万元。资产归村集体所有，年租金不低于7万元，收益资金用于壮大村集体经济、完善村级公益性基础设施。</t>
  </si>
  <si>
    <t>产出指标：平整改良土地470亩，扶持发展村集体经济组织≥1个；
效益指标：年租金不低于7万元，扶持发展村集体经济组织，增加村集体收入，促进乡村振兴。</t>
  </si>
  <si>
    <t>MGT009</t>
  </si>
  <si>
    <t>麦盖提县库木库萨尔乡胡木丹买里（9）村扶持发展新型农村集体经济项目</t>
  </si>
  <si>
    <t>库木库萨尔乡9村</t>
  </si>
  <si>
    <t>库木库萨尔乡胡木丹买里（9）村实施发展新型农村集体经济项目，平整改良土地410亩，投资80万元。资产归村集体所有，年租金不低于7.8万元，收益资金用于壮大村集体经济、完善村级公益性基础设施。</t>
  </si>
  <si>
    <t>县委组织部
库木库萨尔乡</t>
  </si>
  <si>
    <t>杨东东
柴天喜</t>
  </si>
  <si>
    <t>产出指标：平整改良土地410亩，扶持发展村集体经济组织≥1个；
效益指标：年租金不低于7.8万元，扶持发展村集体经济组织，增加村集体收入，促进乡村振兴。</t>
  </si>
  <si>
    <t>MGT010</t>
  </si>
  <si>
    <t>麦盖提县库尔玛乡巴扎（9）村扶持发展新型农村集体经济项目</t>
  </si>
  <si>
    <t>库尔玛乡9村</t>
  </si>
  <si>
    <t>麦盖提县库尔玛乡巴扎（9）实施发展新型农村集体经济项目，平整改良土地660亩，投资80万元。资产归村集体所有，年租金不低于9万元，收益资金用于壮大村集体经济、完善村级公益性基础设施。</t>
  </si>
  <si>
    <t>县委组织部
库尔玛乡</t>
  </si>
  <si>
    <t>杨东东
包进国</t>
  </si>
  <si>
    <t>产出指标：平整改良土地660亩，扶持发展村集体经济组织≥1个；
效益指标：年租金不低于9万元，扶持发展村集体经济组织，增加村集体收入，促进乡村振兴。</t>
  </si>
  <si>
    <t>MGT011</t>
  </si>
  <si>
    <t>小额贷款贴息项目</t>
  </si>
  <si>
    <t>小额贷款贴息</t>
  </si>
  <si>
    <t>麦盖提县</t>
  </si>
  <si>
    <t>对麦盖提县2000户脱贫户（含监测帮扶对象）的小额信贷资金进行按季贴息，总投资300万元。</t>
  </si>
  <si>
    <t>户</t>
  </si>
  <si>
    <t>产出指标：对全县2000名脱贫户及监测帮扶对象的小额信贷落实贴息补助政策，贴息利率3.65%，资金使用合规率100%，脱贫户及贷款申请满足率100%。
效益指标：有效带动脱贫户（含监测帮扶对象）发展致富的特色优势产业，确保脱贫户（含监测帮扶对象）增收，有效改善脱贫户（含监测帮扶对象）生产生活条件。带动增加受益户全年总收入≥0.1万元。受益人口满意度≥98%。</t>
  </si>
  <si>
    <t>MGT014</t>
  </si>
  <si>
    <t>稳定就业交通补贴项目</t>
  </si>
  <si>
    <t>就业项目</t>
  </si>
  <si>
    <t>交通费补贴</t>
  </si>
  <si>
    <t>对脱贫劳动力(含监测帮扶对象) (男16-60周岁，女16-55周岁)到疆外、疆内跨地(州、市)务工，并务工6个月以上，给予疆外750元、疆内350元的交通费补贴。其中：疆外500人、疆内1500人，总投资90万元。</t>
  </si>
  <si>
    <t>人</t>
  </si>
  <si>
    <t>人力资源和社会保障局</t>
  </si>
  <si>
    <t>王长江</t>
  </si>
  <si>
    <t>产出指标：对外出稳定务工超过6个月的2000名脱贫劳动力（含监测帮扶对象）落实交通费补贴政策，疆内补助350元，疆外补助750元。资金使用合规率100%。
效益指标：提高脱贫劳动力（含监测帮扶对象）外出务工就业的积极性，促进脱贫劳动力（含监测对象）就业增收，促进县域内整体经济发展有作用。受益巩固脱贫人口满意度预计可达100%。</t>
  </si>
  <si>
    <t>MGT018</t>
  </si>
  <si>
    <t>麦盖提县希依提墩乡农村产业发展配套道路建设2024年中央财政以工代赈项目</t>
  </si>
  <si>
    <t>乡村建设行动</t>
  </si>
  <si>
    <t>产业路、资源路、旅游路建设</t>
  </si>
  <si>
    <t>希依提墩乡5村、8村</t>
  </si>
  <si>
    <t>在希依提墩乡配套建设砂砾石生产道路6.8公里，及相关附属设施，路基宽度4.5/4.0米，路面宽4.0/3.5米，15厘米天然砂砾面层，投资170万元。其中：英买里（5）村2.222公里、喀克夏勒（8）村4.578公里）。</t>
  </si>
  <si>
    <t>公里</t>
  </si>
  <si>
    <t>交通运输局</t>
  </si>
  <si>
    <t>阿布都阿克木·买买提</t>
  </si>
  <si>
    <t>产出指标：新建农村公路6.8公里，项目验收合格率100%，每公里成本25万元。
效益指标：吸纳本地群众务工≥30人，发放农民工工资≥36万元。对30名务工人员开展就业技能培训，增强职业技能，促进其高质量就业；完善道路基础设施条件，方便居民通行，加快推进乡村振兴建设。</t>
  </si>
  <si>
    <t>MGT019</t>
  </si>
  <si>
    <t>麦盖提县吐曼塔勒乡产业发展配套道路建设2024年中央财政以工代赈项目</t>
  </si>
  <si>
    <t>吐曼塔勒乡2村、3村、10村、11村、14村</t>
  </si>
  <si>
    <t>在吐曼塔勒乡配套建设砂砾石生产道路16公里，及相关附属设施，路基宽度4.5/4.0米，路面宽4.0/3.5米，15厘米天然砂砾面层，投资400万元。其中：温乌塔克（2）村1.468公里、吐曼塔勒（3）村1.896公里、奇热木旦勒克（10）村1.434公里、托盖墩（11）村8.123公里、阿其克塔勒克（14）村3.079公里。</t>
  </si>
  <si>
    <t>产出指标：新建农村公路16公里，项目验收合格率100%，每公里成本25万元。
效益指标：吸纳本地群众务工≥71人，发放农民工工资≥83万元。对71名务工人员开展就业技能培训，增强职业技能，促进其高质量就业；完善道路基础设施条件，方便居民通行，加快推进乡村振兴建设。</t>
  </si>
  <si>
    <t>MGT020</t>
  </si>
  <si>
    <t>麦盖提县尕孜库勒乡产业发展配套道路建设2024年中央财政以工代赈项目</t>
  </si>
  <si>
    <t>尕孜库勒乡14村</t>
  </si>
  <si>
    <t>在尕孜库勒乡配套建设砂砾石生产道路16公里，及相关附属设施，路基宽度4.5/4.0米，路面宽4.0/3.5米，15厘米天然砂砾面层，投资400万元。其中：博孜库木(14)村16公里。</t>
  </si>
  <si>
    <t>产出指标：新建农村公路16公里，项目验收合格率100%，每公里成本25万元。
效益指标：吸纳本地群众务工≥70人，发放农民工工资≥82万元。对70名务工人员开展就业技能培训，增强职业技能，促进其高质量就业；完善道路基础设施条件，方便居民通行，加快推进乡村振兴建设。</t>
  </si>
  <si>
    <t>MGT021</t>
  </si>
  <si>
    <t>麦盖提县克孜勒阿瓦提乡产业发展配套道路建设2024年中央财政以工代赈项目</t>
  </si>
  <si>
    <t>克孜勒阿瓦提乡5村、19村</t>
  </si>
  <si>
    <t>在克孜勒阿瓦提乡配套建设砂砾石生产道路16公里，及相关附属设施，路基宽度4.5/4.0米，路面宽4.0/3.5米，15厘米天然砂砾面层，投资400万元。其中：代尔瓦孜库木(5)村8.227公里、团结（19）村7.773公里。</t>
  </si>
  <si>
    <t>产出指标：新建农村公路16公里，项目验收合格率100%，每公里成本25万元。
效益指标：吸纳本地群众务工≥69人，发放农民工工资≥80万元。对69名务工人员开展就业技能培训，增强职业技能，促进其高质量就业；完善道路基础设施条件，方便居民通行，加快推进乡村振兴建设。</t>
  </si>
  <si>
    <t>MGT023</t>
  </si>
  <si>
    <t>麦盖提县希依提墩乡、克孜勒阿瓦提乡村辅道建设2024年中央财政以工代赈项目</t>
  </si>
  <si>
    <t>农村道路建设</t>
  </si>
  <si>
    <t>希依提墩乡2村、3村；克孜勒阿瓦提乡3村、7村</t>
  </si>
  <si>
    <t>在希依提墩乡、克孜勒阿瓦提乡境内新建宽4-4.5米乡村辅道6公里，及相关附属设施，结构层为4厘米沥青路面及水泥混凝土面层+12厘米级配砾石基层+15厘米天然砂砾底基层，投资300万元，其中：希依提墩乡月塘（3）村0.8公里、英买里（5）村1.3公里，克孜勒阿瓦提乡英巴扎（3）村2.64公里、阿都克阿勒迪(7)村1.26公里。</t>
  </si>
  <si>
    <t>产出指标：新建辅道6公里，项目验收合格率100%，每公里成本50万元。
效益指标：吸纳本地群众务工≥53人，发放农民工工资≥62万元。对53名务工人员开展就业技能培训，增强职业技能，促进其高质量就业；完善道路基础设施条件，方便居民通行，加快推进乡村振兴建设。</t>
  </si>
  <si>
    <t>MGT024</t>
  </si>
  <si>
    <t>麦盖提县胡杨林场2024年林区道路提升改造建设项目</t>
  </si>
  <si>
    <t>胡杨林场</t>
  </si>
  <si>
    <t>对胡杨林场原有7公里砂石道路进行硬化改造，总投资181万元。</t>
  </si>
  <si>
    <t>自然资源局
胡杨林场</t>
  </si>
  <si>
    <t>王宇峰
殷红海</t>
  </si>
  <si>
    <t>产出指标：对林区7公里砂砾路面道路实施沥青面层铺设并完善相关设施，项目验收合格率100%，每公里成本25万元。
效益指标：完善道路基础设施条件，提高林区应急处突能力，方便居民通行，加快推进乡村振兴建设。</t>
  </si>
  <si>
    <t>MGT026</t>
  </si>
  <si>
    <t>麦盖提县央塔克乡、昂格特勒克乡农村供水保障工程</t>
  </si>
  <si>
    <t>农村供水保障（饮水安全）工程建设</t>
  </si>
  <si>
    <t>改扩建</t>
  </si>
  <si>
    <t>央塔克乡、昂格特勒克乡</t>
  </si>
  <si>
    <t>实施麦盖提县央塔克乡、昂格特勒克乡农村供水保障工程，更换配水管道243.0km，配水管管材选用PE100级聚乙烯管，管道直径D315-63mm，管材公称压力采用0.8Mpa，配套闸阀井66座，穿路、穿渠482处；水厂自动化设备配套。概算总投资3406.33万元。</t>
  </si>
  <si>
    <t>水利局</t>
  </si>
  <si>
    <t>李强</t>
  </si>
  <si>
    <t>产出指标：更换配水管道243.0公里，配套闸阀井66座，水厂自动化设备配套；项目验收合格率100%；每公里配水管道的更换11.72万元/公里，一座配套闸阀井1.65万元/座，一套水厂自动化设备47.51万元/套。
效益指标：项目受益人口4.0万人；工程建成后每年节省10.85万方水，工程建成后预计每年可减少40%的维修管理费用；饮水条件的改善，提高群众的生活质量，可以促进乡域经济社会的发展。工程的实施为缩小城乡差别，建设社会主义新农村，实现城乡一体化，加快小城镇建设步伐，全面建设小康社会创造了有利条件；本工程建成后，对项目区和辐射区整体自然环境均有很大的影响。主要表现在工程建设对水资源配置、土壤变化、植被生长、小气候的影响均有改善。</t>
  </si>
  <si>
    <t>MGT029</t>
  </si>
  <si>
    <t>煤改电入户工程项目</t>
  </si>
  <si>
    <t>农村清洁能源设施建设</t>
  </si>
  <si>
    <t>对麦盖提县999户脱贫户（含监测帮扶对象）实施煤改电入户进行补助，每户补助900元，总投资89.91万元。</t>
  </si>
  <si>
    <t>发改委
住建局</t>
  </si>
  <si>
    <t>胡志刚
蒋和刚</t>
  </si>
  <si>
    <t>产出指标：对999户脱贫户（含监测帮扶对象）实施煤改电落实补助政策，补助标准900元/户。
效益指标：改善冬季取暖条件，减少因烧煤取暖带动的中毒风险，减少碳排放。受益人口满意度≥95%。</t>
  </si>
  <si>
    <t>MGT031</t>
  </si>
  <si>
    <t>雨露计划项目</t>
  </si>
  <si>
    <t>巩固三保障成果</t>
  </si>
  <si>
    <t>享受“雨露计划+”职业教育补助</t>
  </si>
  <si>
    <t>对麦盖提县脱贫户（含监测帮扶对象家庭）家庭子女接受中等职业教育（包括普通中专、成人中专、职业高中、技工院校）、高等职业教育的3828名学生家庭给予补助，学年发放3000元家庭补助，总投资976.35万元。</t>
  </si>
  <si>
    <t>教育局
人力资源和社会保障局</t>
  </si>
  <si>
    <t>玉苏甫·艾合买提
王长江</t>
  </si>
  <si>
    <t>产出指标：补助脱贫户（含检测帮扶对象）家庭的中高职学生3828人，补助标准3000元/人/学年，资金使用合规率100%。
效益指标：有效减轻困难家庭经济负担，巩固脱贫户（含监测帮扶对象家庭）中高职学生全程全部接受资助100%全覆盖，持续落实教育扶贫政策。受资助学生满意度≥95%。</t>
  </si>
  <si>
    <t>MGT032</t>
  </si>
  <si>
    <t>项目管理费</t>
  </si>
  <si>
    <t>项目管理费200万元，主要用于项目前期设计、评审、招标、监理以及验收等与项目管理相关的支出等。</t>
  </si>
  <si>
    <t>万元</t>
  </si>
  <si>
    <t>乡村振兴局</t>
  </si>
  <si>
    <t>陈建丽</t>
  </si>
  <si>
    <t>效益指标：通过项目实施，进一步提高我县项目管理水平；有效保障项目准确实施；有效保障项目资料完整性。</t>
  </si>
  <si>
    <t>MGT033</t>
  </si>
  <si>
    <t>麦盖提县“健康饮茶”“送茶入户”项目</t>
  </si>
  <si>
    <t>其他</t>
  </si>
  <si>
    <t>困难群众饮用低氟茶</t>
  </si>
  <si>
    <t>对麦盖提县3565户监测帮扶对象每户发放2公斤低氟茶，每公斤32元，总投资22.816万元。</t>
  </si>
  <si>
    <t>产出指标：发放低氟茶7130公斤，覆盖监测帮扶对象3565户13917人。
效益指标：积极做好底氟边销茶推广普及宣传工作，确保困难群众喝得起、喝得到底氟边销茶，引导群众树立健康生活观念，切实落实中央有关政策惠及各族群众。受益人口满意度≥95%。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</si>
</sst>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b/>
      <sz val="11"/>
      <name val="宋体"/>
      <charset val="0"/>
      <scheme val="minor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6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7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8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9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0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1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2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3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14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4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4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4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4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5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6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7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8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19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0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1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2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3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4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5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6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7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8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29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0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1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2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3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4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5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6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7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38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86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87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88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89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0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1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2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3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4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5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6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7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8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399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0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1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2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3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4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5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6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7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8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09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0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1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2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3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4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5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6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7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8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19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0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1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2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3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4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5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6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7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8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29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30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31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32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433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3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4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5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6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7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8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48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8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49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0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1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2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3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4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5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6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94615</xdr:colOff>
      <xdr:row>17</xdr:row>
      <xdr:rowOff>227965</xdr:rowOff>
    </xdr:to>
    <xdr:pic>
      <xdr:nvPicPr>
        <xdr:cNvPr id="57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461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78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79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0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1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2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3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4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5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6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7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8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89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0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1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2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3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4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5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6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7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8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599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0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1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2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3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4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5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6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7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8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09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0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1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2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3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4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5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6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7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8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19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0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1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2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3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4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5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6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7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8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29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0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1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2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3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4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5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6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7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8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39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0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1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2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3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4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5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6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7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8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49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0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1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2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3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4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5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6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7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8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59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0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1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2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3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4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5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6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7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8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69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0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1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2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3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4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5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6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7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8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79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0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1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2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3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4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5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6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7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8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89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0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1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2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3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4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5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6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7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8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699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0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1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2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3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4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5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6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7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8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09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0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1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2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3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4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5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6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7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8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19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0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1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2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3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4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5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6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7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8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29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0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1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2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3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4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5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6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7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8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39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0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1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2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3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4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5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6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7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8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49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0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1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2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3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4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5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6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7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8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59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0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1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2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3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4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5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6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7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8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69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0" name="Text Box 7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1" name="Text Box 8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2" name="Text Box 8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3" name="Text Box 8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4" name="Picture 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5" name="Picture 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6" name="Picture 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7" name="Picture 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8" name="Picture 1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79" name="Picture 1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0" name="Picture 1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1" name="Picture 1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2" name="Picture 1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3" name="Picture 1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4" name="Picture 1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5" name="Picture 1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6" name="Picture 1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7" name="Picture 1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8" name="Picture 2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89" name="Picture 2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0" name="Picture 2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1" name="Picture 2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2" name="Picture 2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3" name="Picture 2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4" name="Picture 2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5" name="Picture 2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6" name="Picture 2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7" name="Picture 2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8" name="Picture 3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799" name="Picture 3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0" name="Picture 3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1" name="Picture 3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2" name="Picture 3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3" name="Picture 3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4" name="Picture 3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5" name="Picture 3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6" name="Picture 3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7" name="Picture 3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8" name="Picture 40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09" name="Picture 41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0" name="Picture 42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1" name="Picture 43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2" name="Picture 44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3" name="Picture 45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4" name="Picture 46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5" name="Picture 47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6" name="Picture 48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228600</xdr:rowOff>
    </xdr:to>
    <xdr:pic>
      <xdr:nvPicPr>
        <xdr:cNvPr id="817" name="Picture 49"/>
        <xdr:cNvPicPr/>
      </xdr:nvPicPr>
      <xdr:blipFill>
        <a:blip r:embed="rId1" r:link="rId2"/>
        <a:stretch>
          <a:fillRect/>
        </a:stretch>
      </xdr:blipFill>
      <xdr:spPr>
        <a:xfrm>
          <a:off x="5789295" y="16014700"/>
          <a:ext cx="9525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18" name="Text Box 7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19" name="Text Box 8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0" name="Text Box 8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1" name="Text Box 8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2" name="Picture 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3" name="Picture 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4" name="Picture 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5" name="Picture 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6" name="Picture 1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7" name="Picture 1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8" name="Picture 1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29" name="Picture 1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0" name="Picture 1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1" name="Picture 1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2" name="Picture 1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3" name="Picture 1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4" name="Picture 1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5" name="Picture 1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6" name="Picture 2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7" name="Picture 2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8" name="Picture 2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39" name="Picture 2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0" name="Picture 2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1" name="Picture 2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2" name="Picture 2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3" name="Picture 2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4" name="Picture 2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5" name="Picture 2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6" name="Picture 3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7" name="Picture 3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8" name="Picture 3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49" name="Picture 3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0" name="Picture 3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1" name="Picture 3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2" name="Picture 3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3" name="Picture 3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4" name="Picture 3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5" name="Picture 3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6" name="Picture 40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7" name="Picture 41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8" name="Picture 42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59" name="Picture 43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0" name="Picture 44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1" name="Picture 45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2" name="Picture 46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3" name="Picture 47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4" name="Picture 48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95250</xdr:colOff>
      <xdr:row>17</xdr:row>
      <xdr:rowOff>240030</xdr:rowOff>
    </xdr:to>
    <xdr:pic>
      <xdr:nvPicPr>
        <xdr:cNvPr id="865" name="Picture 49"/>
        <xdr:cNvPicPr/>
      </xdr:nvPicPr>
      <xdr:blipFill>
        <a:blip r:embed="rId1" r:link="rId2" cstate="print"/>
        <a:stretch>
          <a:fillRect/>
        </a:stretch>
      </xdr:blipFill>
      <xdr:spPr>
        <a:xfrm>
          <a:off x="5789295" y="16014700"/>
          <a:ext cx="95250" cy="240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8"/>
  <sheetViews>
    <sheetView tabSelected="1" view="pageBreakPreview" zoomScale="55" zoomScaleNormal="60" workbookViewId="0">
      <pane xSplit="6" ySplit="5" topLeftCell="G16" activePane="bottomRight" state="frozen"/>
      <selection/>
      <selection pane="topRight"/>
      <selection pane="bottomLeft"/>
      <selection pane="bottomRight" activeCell="H22" sqref="H22"/>
    </sheetView>
  </sheetViews>
  <sheetFormatPr defaultColWidth="7" defaultRowHeight="13.5"/>
  <cols>
    <col min="1" max="1" width="4.125" style="5" customWidth="1"/>
    <col min="2" max="2" width="8.625" style="5" customWidth="1"/>
    <col min="3" max="3" width="20.9083333333333" style="5" customWidth="1"/>
    <col min="4" max="4" width="5.625" style="5" customWidth="1"/>
    <col min="5" max="5" width="11.425" style="5" customWidth="1"/>
    <col min="6" max="6" width="5.625" style="5" customWidth="1"/>
    <col min="7" max="7" width="19.6416666666667" style="5" customWidth="1"/>
    <col min="8" max="8" width="87.5" style="5" customWidth="1"/>
    <col min="9" max="9" width="5.625" style="5" customWidth="1"/>
    <col min="10" max="10" width="7.625" style="5" customWidth="1"/>
    <col min="11" max="11" width="12.4916666666667" style="5" customWidth="1"/>
    <col min="12" max="12" width="12.85" style="5" customWidth="1"/>
    <col min="13" max="13" width="13.925" style="5" customWidth="1"/>
    <col min="14" max="14" width="13.3833333333333" style="5" customWidth="1"/>
    <col min="15" max="15" width="7.85" style="5" customWidth="1"/>
    <col min="16" max="16" width="8.925" style="5" customWidth="1"/>
    <col min="17" max="19" width="7.625" style="5" customWidth="1"/>
    <col min="20" max="21" width="10.125" style="5" customWidth="1"/>
    <col min="22" max="22" width="6.625" style="5" customWidth="1"/>
    <col min="23" max="23" width="14.9916666666667" style="5" customWidth="1"/>
    <col min="24" max="24" width="16.0666666666667" style="5" customWidth="1"/>
    <col min="25" max="25" width="57.0166666666667" style="5" customWidth="1"/>
    <col min="26" max="26" width="3.125" style="5" customWidth="1"/>
    <col min="27" max="16380" width="7" style="5" customWidth="1"/>
    <col min="16381" max="16384" width="7" style="5"/>
  </cols>
  <sheetData>
    <row r="1" ht="35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20" customHeight="1" spans="1:26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5"/>
      <c r="X2" s="26"/>
      <c r="Y2" s="26"/>
      <c r="Z2" s="26"/>
    </row>
    <row r="3" s="2" customFormat="1" ht="25" customHeight="1" spans="1:2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9" t="s">
        <v>11</v>
      </c>
      <c r="L3" s="9" t="s">
        <v>12</v>
      </c>
      <c r="M3" s="9"/>
      <c r="N3" s="9"/>
      <c r="O3" s="9"/>
      <c r="P3" s="9"/>
      <c r="Q3" s="9"/>
      <c r="R3" s="9"/>
      <c r="S3" s="9"/>
      <c r="T3" s="9"/>
      <c r="U3" s="9"/>
      <c r="V3" s="9"/>
      <c r="W3" s="9" t="s">
        <v>13</v>
      </c>
      <c r="X3" s="9" t="s">
        <v>14</v>
      </c>
      <c r="Y3" s="9" t="s">
        <v>15</v>
      </c>
      <c r="Z3" s="9" t="s">
        <v>16</v>
      </c>
    </row>
    <row r="4" s="2" customFormat="1" ht="25" customHeight="1" spans="1:26">
      <c r="A4" s="9"/>
      <c r="B4" s="9"/>
      <c r="C4" s="9"/>
      <c r="D4" s="9"/>
      <c r="E4" s="9"/>
      <c r="F4" s="9"/>
      <c r="G4" s="9"/>
      <c r="H4" s="9"/>
      <c r="I4" s="9"/>
      <c r="J4" s="9"/>
      <c r="K4" s="20"/>
      <c r="L4" s="9" t="s">
        <v>17</v>
      </c>
      <c r="M4" s="9" t="s">
        <v>18</v>
      </c>
      <c r="N4" s="9"/>
      <c r="O4" s="9"/>
      <c r="P4" s="9"/>
      <c r="Q4" s="9"/>
      <c r="R4" s="9"/>
      <c r="S4" s="9"/>
      <c r="T4" s="9" t="s">
        <v>19</v>
      </c>
      <c r="U4" s="9" t="s">
        <v>20</v>
      </c>
      <c r="V4" s="9" t="s">
        <v>21</v>
      </c>
      <c r="W4" s="9"/>
      <c r="X4" s="9"/>
      <c r="Y4" s="9"/>
      <c r="Z4" s="9"/>
    </row>
    <row r="5" s="2" customFormat="1" ht="62" customHeight="1" spans="1:26">
      <c r="A5" s="9"/>
      <c r="B5" s="9"/>
      <c r="C5" s="9"/>
      <c r="D5" s="9"/>
      <c r="E5" s="9"/>
      <c r="F5" s="9"/>
      <c r="G5" s="9"/>
      <c r="H5" s="9"/>
      <c r="I5" s="9"/>
      <c r="J5" s="9"/>
      <c r="K5" s="21"/>
      <c r="L5" s="9"/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  <c r="R5" s="9" t="s">
        <v>27</v>
      </c>
      <c r="S5" s="9" t="s">
        <v>28</v>
      </c>
      <c r="T5" s="9"/>
      <c r="U5" s="9"/>
      <c r="V5" s="9"/>
      <c r="W5" s="9"/>
      <c r="X5" s="9"/>
      <c r="Y5" s="9"/>
      <c r="Z5" s="9"/>
    </row>
    <row r="6" s="3" customFormat="1" ht="25" customHeight="1" spans="1:253">
      <c r="A6" s="10" t="s">
        <v>17</v>
      </c>
      <c r="B6" s="11"/>
      <c r="C6" s="11"/>
      <c r="D6" s="11"/>
      <c r="E6" s="11"/>
      <c r="F6" s="11"/>
      <c r="G6" s="11"/>
      <c r="H6" s="12"/>
      <c r="I6" s="12"/>
      <c r="J6" s="12"/>
      <c r="K6" s="12"/>
      <c r="L6" s="22">
        <f t="shared" ref="L6:L16" si="0">SUM(N6:V6)</f>
        <v>20880</v>
      </c>
      <c r="M6" s="22">
        <f>SUM(N6:S6)</f>
        <v>20880</v>
      </c>
      <c r="N6" s="22">
        <f t="shared" ref="N6:V6" si="1">SUM(N7:N39)</f>
        <v>18040</v>
      </c>
      <c r="O6" s="22">
        <f t="shared" si="1"/>
        <v>1670</v>
      </c>
      <c r="P6" s="22">
        <f t="shared" si="1"/>
        <v>989</v>
      </c>
      <c r="Q6" s="22">
        <f t="shared" si="1"/>
        <v>0</v>
      </c>
      <c r="R6" s="22">
        <f t="shared" si="1"/>
        <v>181</v>
      </c>
      <c r="S6" s="22">
        <f t="shared" si="1"/>
        <v>0</v>
      </c>
      <c r="T6" s="22">
        <f t="shared" si="1"/>
        <v>0</v>
      </c>
      <c r="U6" s="22">
        <f t="shared" si="1"/>
        <v>0</v>
      </c>
      <c r="V6" s="22">
        <f t="shared" si="1"/>
        <v>0</v>
      </c>
      <c r="W6" s="27"/>
      <c r="X6" s="27"/>
      <c r="Y6" s="11"/>
      <c r="Z6" s="2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</row>
    <row r="7" s="4" customFormat="1" ht="171" customHeight="1" spans="1:26">
      <c r="A7" s="13">
        <f>ROW()-6</f>
        <v>1</v>
      </c>
      <c r="B7" s="13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5" t="s">
        <v>35</v>
      </c>
      <c r="I7" s="14" t="s">
        <v>36</v>
      </c>
      <c r="J7" s="14">
        <v>2</v>
      </c>
      <c r="K7" s="14">
        <v>2500</v>
      </c>
      <c r="L7" s="13">
        <f t="shared" si="0"/>
        <v>2500</v>
      </c>
      <c r="M7" s="13">
        <f t="shared" ref="M7:M16" si="2">SUM(N7:V7)</f>
        <v>2500</v>
      </c>
      <c r="N7" s="13">
        <v>2500</v>
      </c>
      <c r="O7" s="13"/>
      <c r="P7" s="13"/>
      <c r="Q7" s="13"/>
      <c r="R7" s="13"/>
      <c r="S7" s="13"/>
      <c r="T7" s="13"/>
      <c r="U7" s="13"/>
      <c r="V7" s="13"/>
      <c r="W7" s="14" t="s">
        <v>37</v>
      </c>
      <c r="X7" s="13" t="s">
        <v>38</v>
      </c>
      <c r="Y7" s="31" t="s">
        <v>39</v>
      </c>
      <c r="Z7" s="13"/>
    </row>
    <row r="8" s="4" customFormat="1" ht="112" customHeight="1" spans="1:26">
      <c r="A8" s="13">
        <f t="shared" ref="A8:A17" si="3">ROW()-6</f>
        <v>2</v>
      </c>
      <c r="B8" s="13" t="s">
        <v>40</v>
      </c>
      <c r="C8" s="14" t="s">
        <v>41</v>
      </c>
      <c r="D8" s="14" t="s">
        <v>31</v>
      </c>
      <c r="E8" s="14" t="s">
        <v>42</v>
      </c>
      <c r="F8" s="14" t="s">
        <v>43</v>
      </c>
      <c r="G8" s="14" t="s">
        <v>44</v>
      </c>
      <c r="H8" s="15" t="s">
        <v>45</v>
      </c>
      <c r="I8" s="14" t="s">
        <v>46</v>
      </c>
      <c r="J8" s="14">
        <v>1409.4</v>
      </c>
      <c r="K8" s="14">
        <v>966.184</v>
      </c>
      <c r="L8" s="13">
        <f t="shared" si="0"/>
        <v>966.184</v>
      </c>
      <c r="M8" s="13">
        <f t="shared" si="2"/>
        <v>966.184</v>
      </c>
      <c r="N8" s="13"/>
      <c r="O8" s="13"/>
      <c r="P8" s="13">
        <v>966.184</v>
      </c>
      <c r="Q8" s="13"/>
      <c r="R8" s="13"/>
      <c r="S8" s="13"/>
      <c r="T8" s="13"/>
      <c r="U8" s="13"/>
      <c r="V8" s="13"/>
      <c r="W8" s="14" t="s">
        <v>47</v>
      </c>
      <c r="X8" s="14" t="s">
        <v>48</v>
      </c>
      <c r="Y8" s="32" t="s">
        <v>49</v>
      </c>
      <c r="Z8" s="13"/>
    </row>
    <row r="9" s="4" customFormat="1" ht="112" customHeight="1" spans="1:26">
      <c r="A9" s="13">
        <f t="shared" si="3"/>
        <v>3</v>
      </c>
      <c r="B9" s="13" t="s">
        <v>50</v>
      </c>
      <c r="C9" s="14" t="s">
        <v>51</v>
      </c>
      <c r="D9" s="14" t="s">
        <v>31</v>
      </c>
      <c r="E9" s="14" t="s">
        <v>52</v>
      </c>
      <c r="F9" s="14" t="s">
        <v>43</v>
      </c>
      <c r="G9" s="14" t="s">
        <v>53</v>
      </c>
      <c r="H9" s="15" t="s">
        <v>54</v>
      </c>
      <c r="I9" s="14" t="s">
        <v>36</v>
      </c>
      <c r="J9" s="14">
        <v>1</v>
      </c>
      <c r="K9" s="14">
        <v>7500</v>
      </c>
      <c r="L9" s="13">
        <f t="shared" si="0"/>
        <v>7500</v>
      </c>
      <c r="M9" s="13">
        <f t="shared" si="2"/>
        <v>7500</v>
      </c>
      <c r="N9" s="13">
        <v>7500</v>
      </c>
      <c r="O9" s="13"/>
      <c r="P9" s="13"/>
      <c r="Q9" s="13"/>
      <c r="R9" s="13"/>
      <c r="S9" s="13"/>
      <c r="T9" s="13"/>
      <c r="U9" s="13"/>
      <c r="V9" s="13"/>
      <c r="W9" s="14" t="s">
        <v>37</v>
      </c>
      <c r="X9" s="13" t="s">
        <v>38</v>
      </c>
      <c r="Y9" s="31" t="s">
        <v>55</v>
      </c>
      <c r="Z9" s="13"/>
    </row>
    <row r="10" s="4" customFormat="1" ht="83" customHeight="1" spans="1:26">
      <c r="A10" s="13">
        <f t="shared" si="3"/>
        <v>4</v>
      </c>
      <c r="B10" s="13" t="s">
        <v>56</v>
      </c>
      <c r="C10" s="16" t="s">
        <v>57</v>
      </c>
      <c r="D10" s="16" t="s">
        <v>31</v>
      </c>
      <c r="E10" s="14" t="s">
        <v>52</v>
      </c>
      <c r="F10" s="14" t="s">
        <v>43</v>
      </c>
      <c r="G10" s="14" t="s">
        <v>58</v>
      </c>
      <c r="H10" s="15" t="s">
        <v>59</v>
      </c>
      <c r="I10" s="14" t="s">
        <v>36</v>
      </c>
      <c r="J10" s="14">
        <v>1</v>
      </c>
      <c r="K10" s="14">
        <v>3000</v>
      </c>
      <c r="L10" s="13">
        <f t="shared" si="0"/>
        <v>2916.91</v>
      </c>
      <c r="M10" s="13">
        <f t="shared" si="2"/>
        <v>2916.91</v>
      </c>
      <c r="N10" s="14">
        <f>2724.082+105.828+87</f>
        <v>2916.91</v>
      </c>
      <c r="O10" s="13"/>
      <c r="P10" s="13"/>
      <c r="Q10" s="13"/>
      <c r="R10" s="13"/>
      <c r="S10" s="13"/>
      <c r="T10" s="13"/>
      <c r="U10" s="13"/>
      <c r="V10" s="13"/>
      <c r="W10" s="14" t="s">
        <v>60</v>
      </c>
      <c r="X10" s="14" t="s">
        <v>61</v>
      </c>
      <c r="Y10" s="33" t="s">
        <v>62</v>
      </c>
      <c r="Z10" s="13"/>
    </row>
    <row r="11" s="4" customFormat="1" ht="80" customHeight="1" spans="1:26">
      <c r="A11" s="13">
        <f t="shared" si="3"/>
        <v>5</v>
      </c>
      <c r="B11" s="13" t="s">
        <v>63</v>
      </c>
      <c r="C11" s="14" t="s">
        <v>64</v>
      </c>
      <c r="D11" s="16" t="s">
        <v>31</v>
      </c>
      <c r="E11" s="14" t="s">
        <v>65</v>
      </c>
      <c r="F11" s="14" t="s">
        <v>43</v>
      </c>
      <c r="G11" s="14" t="s">
        <v>66</v>
      </c>
      <c r="H11" s="15" t="s">
        <v>67</v>
      </c>
      <c r="I11" s="14" t="s">
        <v>46</v>
      </c>
      <c r="J11" s="14">
        <v>475</v>
      </c>
      <c r="K11" s="14">
        <v>70</v>
      </c>
      <c r="L11" s="13">
        <f t="shared" si="0"/>
        <v>80</v>
      </c>
      <c r="M11" s="13">
        <f t="shared" si="2"/>
        <v>80</v>
      </c>
      <c r="N11" s="14">
        <v>80</v>
      </c>
      <c r="O11" s="13"/>
      <c r="P11" s="13"/>
      <c r="Q11" s="13"/>
      <c r="R11" s="13"/>
      <c r="S11" s="13"/>
      <c r="T11" s="13"/>
      <c r="U11" s="13"/>
      <c r="V11" s="13"/>
      <c r="W11" s="14" t="s">
        <v>68</v>
      </c>
      <c r="X11" s="14" t="s">
        <v>69</v>
      </c>
      <c r="Y11" s="31" t="s">
        <v>70</v>
      </c>
      <c r="Z11" s="13"/>
    </row>
    <row r="12" s="4" customFormat="1" ht="80" customHeight="1" spans="1:26">
      <c r="A12" s="13">
        <f t="shared" si="3"/>
        <v>6</v>
      </c>
      <c r="B12" s="13" t="s">
        <v>71</v>
      </c>
      <c r="C12" s="14" t="s">
        <v>72</v>
      </c>
      <c r="D12" s="16" t="s">
        <v>31</v>
      </c>
      <c r="E12" s="14" t="s">
        <v>65</v>
      </c>
      <c r="F12" s="14" t="s">
        <v>43</v>
      </c>
      <c r="G12" s="14" t="s">
        <v>73</v>
      </c>
      <c r="H12" s="15" t="s">
        <v>74</v>
      </c>
      <c r="I12" s="14" t="s">
        <v>46</v>
      </c>
      <c r="J12" s="14">
        <v>480</v>
      </c>
      <c r="K12" s="14">
        <v>70</v>
      </c>
      <c r="L12" s="13">
        <f t="shared" si="0"/>
        <v>80</v>
      </c>
      <c r="M12" s="13">
        <f t="shared" si="2"/>
        <v>80</v>
      </c>
      <c r="N12" s="14">
        <v>80</v>
      </c>
      <c r="O12" s="13"/>
      <c r="P12" s="13"/>
      <c r="Q12" s="13"/>
      <c r="R12" s="13"/>
      <c r="S12" s="13"/>
      <c r="T12" s="13"/>
      <c r="U12" s="13"/>
      <c r="V12" s="13"/>
      <c r="W12" s="14" t="s">
        <v>75</v>
      </c>
      <c r="X12" s="14" t="s">
        <v>76</v>
      </c>
      <c r="Y12" s="31" t="s">
        <v>77</v>
      </c>
      <c r="Z12" s="13"/>
    </row>
    <row r="13" s="4" customFormat="1" ht="80" customHeight="1" spans="1:26">
      <c r="A13" s="13">
        <f t="shared" si="3"/>
        <v>7</v>
      </c>
      <c r="B13" s="13" t="s">
        <v>78</v>
      </c>
      <c r="C13" s="14" t="s">
        <v>79</v>
      </c>
      <c r="D13" s="16" t="s">
        <v>31</v>
      </c>
      <c r="E13" s="14" t="s">
        <v>65</v>
      </c>
      <c r="F13" s="14" t="s">
        <v>43</v>
      </c>
      <c r="G13" s="14" t="s">
        <v>80</v>
      </c>
      <c r="H13" s="15" t="s">
        <v>81</v>
      </c>
      <c r="I13" s="14" t="s">
        <v>46</v>
      </c>
      <c r="J13" s="14">
        <v>470</v>
      </c>
      <c r="K13" s="14">
        <v>70</v>
      </c>
      <c r="L13" s="13">
        <f t="shared" si="0"/>
        <v>80</v>
      </c>
      <c r="M13" s="13">
        <f t="shared" si="2"/>
        <v>80</v>
      </c>
      <c r="N13" s="14">
        <v>80</v>
      </c>
      <c r="O13" s="13"/>
      <c r="P13" s="13"/>
      <c r="Q13" s="13"/>
      <c r="R13" s="13"/>
      <c r="S13" s="13"/>
      <c r="T13" s="13"/>
      <c r="U13" s="13"/>
      <c r="V13" s="13"/>
      <c r="W13" s="14" t="s">
        <v>75</v>
      </c>
      <c r="X13" s="14" t="s">
        <v>76</v>
      </c>
      <c r="Y13" s="31" t="s">
        <v>82</v>
      </c>
      <c r="Z13" s="13"/>
    </row>
    <row r="14" s="4" customFormat="1" ht="80" customHeight="1" spans="1:26">
      <c r="A14" s="13">
        <f t="shared" si="3"/>
        <v>8</v>
      </c>
      <c r="B14" s="13" t="s">
        <v>83</v>
      </c>
      <c r="C14" s="14" t="s">
        <v>84</v>
      </c>
      <c r="D14" s="16" t="s">
        <v>31</v>
      </c>
      <c r="E14" s="14" t="s">
        <v>65</v>
      </c>
      <c r="F14" s="14" t="s">
        <v>43</v>
      </c>
      <c r="G14" s="14" t="s">
        <v>85</v>
      </c>
      <c r="H14" s="15" t="s">
        <v>86</v>
      </c>
      <c r="I14" s="14" t="s">
        <v>46</v>
      </c>
      <c r="J14" s="14">
        <v>410</v>
      </c>
      <c r="K14" s="14">
        <v>70</v>
      </c>
      <c r="L14" s="13">
        <f t="shared" si="0"/>
        <v>80</v>
      </c>
      <c r="M14" s="13">
        <f t="shared" si="2"/>
        <v>80</v>
      </c>
      <c r="N14" s="14">
        <v>80</v>
      </c>
      <c r="O14" s="13"/>
      <c r="P14" s="13"/>
      <c r="Q14" s="13"/>
      <c r="R14" s="13"/>
      <c r="S14" s="13"/>
      <c r="T14" s="13"/>
      <c r="U14" s="13"/>
      <c r="V14" s="13"/>
      <c r="W14" s="14" t="s">
        <v>87</v>
      </c>
      <c r="X14" s="14" t="s">
        <v>88</v>
      </c>
      <c r="Y14" s="31" t="s">
        <v>89</v>
      </c>
      <c r="Z14" s="13"/>
    </row>
    <row r="15" s="4" customFormat="1" ht="80" customHeight="1" spans="1:26">
      <c r="A15" s="13">
        <f t="shared" si="3"/>
        <v>9</v>
      </c>
      <c r="B15" s="13" t="s">
        <v>90</v>
      </c>
      <c r="C15" s="14" t="s">
        <v>91</v>
      </c>
      <c r="D15" s="16" t="s">
        <v>31</v>
      </c>
      <c r="E15" s="14" t="s">
        <v>65</v>
      </c>
      <c r="F15" s="14" t="s">
        <v>43</v>
      </c>
      <c r="G15" s="14" t="s">
        <v>92</v>
      </c>
      <c r="H15" s="15" t="s">
        <v>93</v>
      </c>
      <c r="I15" s="14" t="s">
        <v>46</v>
      </c>
      <c r="J15" s="14">
        <v>660</v>
      </c>
      <c r="K15" s="14">
        <v>70</v>
      </c>
      <c r="L15" s="13">
        <f t="shared" si="0"/>
        <v>80</v>
      </c>
      <c r="M15" s="13">
        <f t="shared" si="2"/>
        <v>80</v>
      </c>
      <c r="N15" s="14">
        <v>80</v>
      </c>
      <c r="O15" s="13"/>
      <c r="P15" s="13"/>
      <c r="Q15" s="13"/>
      <c r="R15" s="13"/>
      <c r="S15" s="13"/>
      <c r="T15" s="13"/>
      <c r="U15" s="13"/>
      <c r="V15" s="13"/>
      <c r="W15" s="14" t="s">
        <v>94</v>
      </c>
      <c r="X15" s="14" t="s">
        <v>95</v>
      </c>
      <c r="Y15" s="31" t="s">
        <v>96</v>
      </c>
      <c r="Z15" s="13"/>
    </row>
    <row r="16" s="4" customFormat="1" ht="89" customHeight="1" spans="1:26">
      <c r="A16" s="13">
        <f t="shared" si="3"/>
        <v>10</v>
      </c>
      <c r="B16" s="13" t="s">
        <v>97</v>
      </c>
      <c r="C16" s="14" t="s">
        <v>98</v>
      </c>
      <c r="D16" s="14" t="s">
        <v>31</v>
      </c>
      <c r="E16" s="14" t="s">
        <v>99</v>
      </c>
      <c r="F16" s="14" t="s">
        <v>43</v>
      </c>
      <c r="G16" s="14" t="s">
        <v>100</v>
      </c>
      <c r="H16" s="15" t="s">
        <v>101</v>
      </c>
      <c r="I16" s="14" t="s">
        <v>102</v>
      </c>
      <c r="J16" s="14">
        <v>2000</v>
      </c>
      <c r="K16" s="14">
        <v>300</v>
      </c>
      <c r="L16" s="13">
        <f t="shared" si="0"/>
        <v>113</v>
      </c>
      <c r="M16" s="13">
        <f t="shared" si="2"/>
        <v>113</v>
      </c>
      <c r="N16" s="13">
        <v>113</v>
      </c>
      <c r="O16" s="13"/>
      <c r="P16" s="13"/>
      <c r="Q16" s="13"/>
      <c r="R16" s="13"/>
      <c r="S16" s="13"/>
      <c r="T16" s="13"/>
      <c r="U16" s="13"/>
      <c r="V16" s="13"/>
      <c r="W16" s="14" t="s">
        <v>37</v>
      </c>
      <c r="X16" s="13" t="s">
        <v>38</v>
      </c>
      <c r="Y16" s="31" t="s">
        <v>103</v>
      </c>
      <c r="Z16" s="13"/>
    </row>
    <row r="17" s="4" customFormat="1" ht="102" customHeight="1" spans="1:26">
      <c r="A17" s="13">
        <f t="shared" ref="A17:A28" si="4">ROW()-6</f>
        <v>11</v>
      </c>
      <c r="B17" s="13" t="s">
        <v>104</v>
      </c>
      <c r="C17" s="14" t="s">
        <v>105</v>
      </c>
      <c r="D17" s="14" t="s">
        <v>106</v>
      </c>
      <c r="E17" s="14" t="s">
        <v>107</v>
      </c>
      <c r="F17" s="14" t="s">
        <v>43</v>
      </c>
      <c r="G17" s="14" t="s">
        <v>100</v>
      </c>
      <c r="H17" s="15" t="s">
        <v>108</v>
      </c>
      <c r="I17" s="14" t="s">
        <v>109</v>
      </c>
      <c r="J17" s="14">
        <v>2000</v>
      </c>
      <c r="K17" s="14">
        <v>90</v>
      </c>
      <c r="L17" s="13">
        <f t="shared" ref="L17:L28" si="5">SUM(N17:V17)</f>
        <v>37.5</v>
      </c>
      <c r="M17" s="13">
        <f t="shared" ref="M17:M28" si="6">SUM(N17:V17)</f>
        <v>37.5</v>
      </c>
      <c r="N17" s="13">
        <v>37.5</v>
      </c>
      <c r="O17" s="13"/>
      <c r="P17" s="13"/>
      <c r="Q17" s="13"/>
      <c r="R17" s="13"/>
      <c r="S17" s="13"/>
      <c r="T17" s="13"/>
      <c r="U17" s="13"/>
      <c r="V17" s="13"/>
      <c r="W17" s="14" t="s">
        <v>110</v>
      </c>
      <c r="X17" s="13" t="s">
        <v>111</v>
      </c>
      <c r="Y17" s="31" t="s">
        <v>112</v>
      </c>
      <c r="Z17" s="13"/>
    </row>
    <row r="18" s="4" customFormat="1" ht="95" customHeight="1" spans="1:26">
      <c r="A18" s="13">
        <f t="shared" si="4"/>
        <v>12</v>
      </c>
      <c r="B18" s="13" t="s">
        <v>113</v>
      </c>
      <c r="C18" s="14" t="s">
        <v>114</v>
      </c>
      <c r="D18" s="14" t="s">
        <v>115</v>
      </c>
      <c r="E18" s="14" t="s">
        <v>116</v>
      </c>
      <c r="F18" s="14" t="s">
        <v>43</v>
      </c>
      <c r="G18" s="14" t="s">
        <v>117</v>
      </c>
      <c r="H18" s="15" t="s">
        <v>118</v>
      </c>
      <c r="I18" s="14" t="s">
        <v>119</v>
      </c>
      <c r="J18" s="14">
        <v>6.8</v>
      </c>
      <c r="K18" s="14">
        <v>170</v>
      </c>
      <c r="L18" s="13">
        <f t="shared" si="5"/>
        <v>170</v>
      </c>
      <c r="M18" s="13">
        <f t="shared" si="6"/>
        <v>170</v>
      </c>
      <c r="N18" s="13"/>
      <c r="O18" s="13">
        <v>170</v>
      </c>
      <c r="P18" s="13"/>
      <c r="Q18" s="13"/>
      <c r="R18" s="13"/>
      <c r="S18" s="13"/>
      <c r="T18" s="13"/>
      <c r="U18" s="13"/>
      <c r="V18" s="13"/>
      <c r="W18" s="14" t="s">
        <v>120</v>
      </c>
      <c r="X18" s="28" t="s">
        <v>121</v>
      </c>
      <c r="Y18" s="31" t="s">
        <v>122</v>
      </c>
      <c r="Z18" s="13"/>
    </row>
    <row r="19" s="4" customFormat="1" ht="95" customHeight="1" spans="1:26">
      <c r="A19" s="13">
        <f t="shared" si="4"/>
        <v>13</v>
      </c>
      <c r="B19" s="13" t="s">
        <v>123</v>
      </c>
      <c r="C19" s="14" t="s">
        <v>124</v>
      </c>
      <c r="D19" s="14" t="s">
        <v>115</v>
      </c>
      <c r="E19" s="14" t="s">
        <v>116</v>
      </c>
      <c r="F19" s="14" t="s">
        <v>43</v>
      </c>
      <c r="G19" s="14" t="s">
        <v>125</v>
      </c>
      <c r="H19" s="15" t="s">
        <v>126</v>
      </c>
      <c r="I19" s="14" t="s">
        <v>119</v>
      </c>
      <c r="J19" s="14">
        <v>16</v>
      </c>
      <c r="K19" s="14">
        <v>400</v>
      </c>
      <c r="L19" s="13">
        <f t="shared" si="5"/>
        <v>400</v>
      </c>
      <c r="M19" s="13">
        <f t="shared" si="6"/>
        <v>400</v>
      </c>
      <c r="N19" s="13"/>
      <c r="O19" s="13">
        <v>400</v>
      </c>
      <c r="P19" s="13"/>
      <c r="Q19" s="13"/>
      <c r="R19" s="13"/>
      <c r="S19" s="13"/>
      <c r="T19" s="13"/>
      <c r="U19" s="13"/>
      <c r="V19" s="13"/>
      <c r="W19" s="14" t="s">
        <v>120</v>
      </c>
      <c r="X19" s="28" t="s">
        <v>121</v>
      </c>
      <c r="Y19" s="31" t="s">
        <v>127</v>
      </c>
      <c r="Z19" s="13"/>
    </row>
    <row r="20" s="4" customFormat="1" ht="95" customHeight="1" spans="1:26">
      <c r="A20" s="13">
        <f t="shared" si="4"/>
        <v>14</v>
      </c>
      <c r="B20" s="13" t="s">
        <v>128</v>
      </c>
      <c r="C20" s="14" t="s">
        <v>129</v>
      </c>
      <c r="D20" s="14" t="s">
        <v>115</v>
      </c>
      <c r="E20" s="14" t="s">
        <v>116</v>
      </c>
      <c r="F20" s="14" t="s">
        <v>43</v>
      </c>
      <c r="G20" s="14" t="s">
        <v>130</v>
      </c>
      <c r="H20" s="15" t="s">
        <v>131</v>
      </c>
      <c r="I20" s="14" t="s">
        <v>119</v>
      </c>
      <c r="J20" s="14">
        <v>16</v>
      </c>
      <c r="K20" s="14">
        <v>400</v>
      </c>
      <c r="L20" s="13">
        <f t="shared" si="5"/>
        <v>400</v>
      </c>
      <c r="M20" s="13">
        <f t="shared" si="6"/>
        <v>400</v>
      </c>
      <c r="N20" s="13"/>
      <c r="O20" s="13">
        <v>400</v>
      </c>
      <c r="P20" s="13"/>
      <c r="Q20" s="13"/>
      <c r="R20" s="13"/>
      <c r="S20" s="13"/>
      <c r="T20" s="13"/>
      <c r="U20" s="13"/>
      <c r="V20" s="13"/>
      <c r="W20" s="14" t="s">
        <v>120</v>
      </c>
      <c r="X20" s="28" t="s">
        <v>121</v>
      </c>
      <c r="Y20" s="31" t="s">
        <v>132</v>
      </c>
      <c r="Z20" s="13"/>
    </row>
    <row r="21" s="4" customFormat="1" ht="95" customHeight="1" spans="1:26">
      <c r="A21" s="13">
        <f t="shared" si="4"/>
        <v>15</v>
      </c>
      <c r="B21" s="13" t="s">
        <v>133</v>
      </c>
      <c r="C21" s="14" t="s">
        <v>134</v>
      </c>
      <c r="D21" s="14" t="s">
        <v>115</v>
      </c>
      <c r="E21" s="14" t="s">
        <v>116</v>
      </c>
      <c r="F21" s="14" t="s">
        <v>43</v>
      </c>
      <c r="G21" s="14" t="s">
        <v>135</v>
      </c>
      <c r="H21" s="15" t="s">
        <v>136</v>
      </c>
      <c r="I21" s="14" t="s">
        <v>119</v>
      </c>
      <c r="J21" s="14">
        <v>16</v>
      </c>
      <c r="K21" s="14">
        <v>400</v>
      </c>
      <c r="L21" s="13">
        <f t="shared" si="5"/>
        <v>400</v>
      </c>
      <c r="M21" s="13">
        <f t="shared" si="6"/>
        <v>400</v>
      </c>
      <c r="N21" s="13"/>
      <c r="O21" s="13">
        <v>400</v>
      </c>
      <c r="P21" s="13"/>
      <c r="Q21" s="13"/>
      <c r="R21" s="13"/>
      <c r="S21" s="13"/>
      <c r="T21" s="13"/>
      <c r="U21" s="13"/>
      <c r="V21" s="13"/>
      <c r="W21" s="14" t="s">
        <v>120</v>
      </c>
      <c r="X21" s="28" t="s">
        <v>121</v>
      </c>
      <c r="Y21" s="31" t="s">
        <v>137</v>
      </c>
      <c r="Z21" s="13"/>
    </row>
    <row r="22" s="4" customFormat="1" ht="88" customHeight="1" spans="1:26">
      <c r="A22" s="13">
        <f t="shared" si="4"/>
        <v>16</v>
      </c>
      <c r="B22" s="13" t="s">
        <v>138</v>
      </c>
      <c r="C22" s="14" t="s">
        <v>139</v>
      </c>
      <c r="D22" s="14" t="s">
        <v>115</v>
      </c>
      <c r="E22" s="14" t="s">
        <v>140</v>
      </c>
      <c r="F22" s="14" t="s">
        <v>43</v>
      </c>
      <c r="G22" s="14" t="s">
        <v>141</v>
      </c>
      <c r="H22" s="15" t="s">
        <v>142</v>
      </c>
      <c r="I22" s="14" t="s">
        <v>119</v>
      </c>
      <c r="J22" s="14">
        <v>6</v>
      </c>
      <c r="K22" s="14">
        <v>300</v>
      </c>
      <c r="L22" s="13">
        <f t="shared" si="5"/>
        <v>300</v>
      </c>
      <c r="M22" s="13">
        <f t="shared" si="6"/>
        <v>300</v>
      </c>
      <c r="N22" s="13"/>
      <c r="O22" s="13">
        <v>300</v>
      </c>
      <c r="P22" s="13"/>
      <c r="Q22" s="13"/>
      <c r="R22" s="13"/>
      <c r="S22" s="13"/>
      <c r="T22" s="13"/>
      <c r="U22" s="13"/>
      <c r="V22" s="13"/>
      <c r="W22" s="14" t="s">
        <v>120</v>
      </c>
      <c r="X22" s="28" t="s">
        <v>121</v>
      </c>
      <c r="Y22" s="31" t="s">
        <v>143</v>
      </c>
      <c r="Z22" s="13"/>
    </row>
    <row r="23" s="4" customFormat="1" ht="101" customHeight="1" spans="1:26">
      <c r="A23" s="13">
        <f t="shared" si="4"/>
        <v>17</v>
      </c>
      <c r="B23" s="13" t="s">
        <v>144</v>
      </c>
      <c r="C23" s="14" t="s">
        <v>145</v>
      </c>
      <c r="D23" s="14" t="s">
        <v>115</v>
      </c>
      <c r="E23" s="14" t="s">
        <v>140</v>
      </c>
      <c r="F23" s="13" t="s">
        <v>43</v>
      </c>
      <c r="G23" s="14" t="s">
        <v>146</v>
      </c>
      <c r="H23" s="15" t="s">
        <v>147</v>
      </c>
      <c r="I23" s="13" t="s">
        <v>119</v>
      </c>
      <c r="J23" s="13">
        <v>7</v>
      </c>
      <c r="K23" s="13">
        <v>181</v>
      </c>
      <c r="L23" s="13">
        <f t="shared" si="5"/>
        <v>181</v>
      </c>
      <c r="M23" s="13">
        <f t="shared" si="6"/>
        <v>181</v>
      </c>
      <c r="N23" s="13"/>
      <c r="O23" s="13"/>
      <c r="P23" s="13"/>
      <c r="Q23" s="13"/>
      <c r="R23" s="13">
        <v>181</v>
      </c>
      <c r="S23" s="13"/>
      <c r="T23" s="13"/>
      <c r="U23" s="13"/>
      <c r="V23" s="13"/>
      <c r="W23" s="14" t="s">
        <v>148</v>
      </c>
      <c r="X23" s="14" t="s">
        <v>149</v>
      </c>
      <c r="Y23" s="31" t="s">
        <v>150</v>
      </c>
      <c r="Z23" s="13"/>
    </row>
    <row r="24" s="4" customFormat="1" ht="186" customHeight="1" spans="1:26">
      <c r="A24" s="13">
        <f t="shared" si="4"/>
        <v>18</v>
      </c>
      <c r="B24" s="13" t="s">
        <v>151</v>
      </c>
      <c r="C24" s="14" t="s">
        <v>152</v>
      </c>
      <c r="D24" s="14" t="s">
        <v>115</v>
      </c>
      <c r="E24" s="14" t="s">
        <v>153</v>
      </c>
      <c r="F24" s="14" t="s">
        <v>154</v>
      </c>
      <c r="G24" s="14" t="s">
        <v>155</v>
      </c>
      <c r="H24" s="15" t="s">
        <v>156</v>
      </c>
      <c r="I24" s="23" t="s">
        <v>119</v>
      </c>
      <c r="J24" s="23">
        <v>243</v>
      </c>
      <c r="K24" s="14">
        <v>3406.33</v>
      </c>
      <c r="L24" s="13">
        <f t="shared" si="5"/>
        <v>3406.33</v>
      </c>
      <c r="M24" s="13">
        <f t="shared" si="6"/>
        <v>3406.33</v>
      </c>
      <c r="N24" s="13">
        <v>3406.33</v>
      </c>
      <c r="O24" s="13"/>
      <c r="P24" s="13"/>
      <c r="Q24" s="13"/>
      <c r="R24" s="13"/>
      <c r="S24" s="13"/>
      <c r="T24" s="13"/>
      <c r="U24" s="13"/>
      <c r="V24" s="13"/>
      <c r="W24" s="14" t="s">
        <v>157</v>
      </c>
      <c r="X24" s="13" t="s">
        <v>158</v>
      </c>
      <c r="Y24" s="31" t="s">
        <v>159</v>
      </c>
      <c r="Z24" s="13"/>
    </row>
    <row r="25" s="4" customFormat="1" ht="70" customHeight="1" spans="1:26">
      <c r="A25" s="13">
        <f t="shared" si="4"/>
        <v>19</v>
      </c>
      <c r="B25" s="13" t="s">
        <v>160</v>
      </c>
      <c r="C25" s="14" t="s">
        <v>161</v>
      </c>
      <c r="D25" s="14" t="s">
        <v>115</v>
      </c>
      <c r="E25" s="14" t="s">
        <v>162</v>
      </c>
      <c r="F25" s="14" t="s">
        <v>43</v>
      </c>
      <c r="G25" s="14" t="s">
        <v>100</v>
      </c>
      <c r="H25" s="15" t="s">
        <v>163</v>
      </c>
      <c r="I25" s="14" t="s">
        <v>102</v>
      </c>
      <c r="J25" s="14">
        <v>999</v>
      </c>
      <c r="K25" s="14">
        <v>89.91</v>
      </c>
      <c r="L25" s="13">
        <f t="shared" si="5"/>
        <v>89.91</v>
      </c>
      <c r="M25" s="13">
        <f t="shared" si="6"/>
        <v>89.91</v>
      </c>
      <c r="N25" s="13">
        <v>89.91</v>
      </c>
      <c r="O25" s="13"/>
      <c r="P25" s="13"/>
      <c r="Q25" s="13"/>
      <c r="R25" s="13"/>
      <c r="S25" s="13"/>
      <c r="T25" s="13"/>
      <c r="U25" s="13"/>
      <c r="V25" s="13"/>
      <c r="W25" s="14" t="s">
        <v>164</v>
      </c>
      <c r="X25" s="14" t="s">
        <v>165</v>
      </c>
      <c r="Y25" s="31" t="s">
        <v>166</v>
      </c>
      <c r="Z25" s="13"/>
    </row>
    <row r="26" s="4" customFormat="1" ht="90" customHeight="1" spans="1:26">
      <c r="A26" s="13">
        <f t="shared" si="4"/>
        <v>20</v>
      </c>
      <c r="B26" s="13" t="s">
        <v>167</v>
      </c>
      <c r="C26" s="14" t="s">
        <v>168</v>
      </c>
      <c r="D26" s="14" t="s">
        <v>169</v>
      </c>
      <c r="E26" s="14" t="s">
        <v>170</v>
      </c>
      <c r="F26" s="14" t="s">
        <v>43</v>
      </c>
      <c r="G26" s="14" t="s">
        <v>100</v>
      </c>
      <c r="H26" s="15" t="s">
        <v>171</v>
      </c>
      <c r="I26" s="14" t="s">
        <v>109</v>
      </c>
      <c r="J26" s="14">
        <v>3828</v>
      </c>
      <c r="K26" s="14">
        <v>976.35</v>
      </c>
      <c r="L26" s="13">
        <f t="shared" si="5"/>
        <v>976.35</v>
      </c>
      <c r="M26" s="13">
        <f t="shared" si="6"/>
        <v>976.35</v>
      </c>
      <c r="N26" s="13">
        <v>976.35</v>
      </c>
      <c r="O26" s="13"/>
      <c r="P26" s="13"/>
      <c r="Q26" s="13"/>
      <c r="R26" s="13"/>
      <c r="S26" s="13"/>
      <c r="T26" s="13"/>
      <c r="U26" s="13"/>
      <c r="V26" s="13"/>
      <c r="W26" s="14" t="s">
        <v>172</v>
      </c>
      <c r="X26" s="28" t="s">
        <v>173</v>
      </c>
      <c r="Y26" s="31" t="s">
        <v>174</v>
      </c>
      <c r="Z26" s="13"/>
    </row>
    <row r="27" s="4" customFormat="1" ht="57" customHeight="1" spans="1:26">
      <c r="A27" s="13">
        <f t="shared" si="4"/>
        <v>21</v>
      </c>
      <c r="B27" s="13" t="s">
        <v>175</v>
      </c>
      <c r="C27" s="17" t="s">
        <v>176</v>
      </c>
      <c r="D27" s="17" t="s">
        <v>176</v>
      </c>
      <c r="E27" s="17" t="s">
        <v>176</v>
      </c>
      <c r="F27" s="18" t="s">
        <v>43</v>
      </c>
      <c r="G27" s="17" t="s">
        <v>100</v>
      </c>
      <c r="H27" s="15" t="s">
        <v>177</v>
      </c>
      <c r="I27" s="18" t="s">
        <v>178</v>
      </c>
      <c r="J27" s="18">
        <v>200</v>
      </c>
      <c r="K27" s="18">
        <v>200</v>
      </c>
      <c r="L27" s="13">
        <f t="shared" si="5"/>
        <v>100</v>
      </c>
      <c r="M27" s="13">
        <f t="shared" si="6"/>
        <v>100</v>
      </c>
      <c r="N27" s="24">
        <v>100</v>
      </c>
      <c r="O27" s="24"/>
      <c r="P27" s="24"/>
      <c r="Q27" s="24"/>
      <c r="R27" s="24"/>
      <c r="S27" s="24"/>
      <c r="T27" s="24"/>
      <c r="U27" s="24"/>
      <c r="V27" s="24"/>
      <c r="W27" s="17" t="s">
        <v>179</v>
      </c>
      <c r="X27" s="17" t="s">
        <v>180</v>
      </c>
      <c r="Y27" s="31" t="s">
        <v>181</v>
      </c>
      <c r="Z27" s="13"/>
    </row>
    <row r="28" s="4" customFormat="1" ht="79" customHeight="1" spans="1:26">
      <c r="A28" s="13">
        <f t="shared" si="4"/>
        <v>22</v>
      </c>
      <c r="B28" s="13" t="s">
        <v>182</v>
      </c>
      <c r="C28" s="14" t="s">
        <v>183</v>
      </c>
      <c r="D28" s="14" t="s">
        <v>184</v>
      </c>
      <c r="E28" s="14" t="s">
        <v>185</v>
      </c>
      <c r="F28" s="14" t="s">
        <v>43</v>
      </c>
      <c r="G28" s="14" t="s">
        <v>100</v>
      </c>
      <c r="H28" s="15" t="s">
        <v>186</v>
      </c>
      <c r="I28" s="14" t="s">
        <v>102</v>
      </c>
      <c r="J28" s="14">
        <v>3565</v>
      </c>
      <c r="K28" s="14">
        <v>22.816</v>
      </c>
      <c r="L28" s="13">
        <f t="shared" si="5"/>
        <v>22.816</v>
      </c>
      <c r="M28" s="13">
        <f t="shared" si="6"/>
        <v>22.816</v>
      </c>
      <c r="N28" s="13"/>
      <c r="O28" s="13"/>
      <c r="P28" s="13">
        <v>22.816</v>
      </c>
      <c r="Q28" s="13"/>
      <c r="R28" s="13"/>
      <c r="S28" s="13"/>
      <c r="T28" s="13"/>
      <c r="U28" s="13"/>
      <c r="V28" s="13"/>
      <c r="W28" s="14" t="s">
        <v>47</v>
      </c>
      <c r="X28" s="13" t="s">
        <v>48</v>
      </c>
      <c r="Y28" s="31" t="s">
        <v>187</v>
      </c>
      <c r="Z28" s="13"/>
    </row>
  </sheetData>
  <sheetProtection formatCells="0" formatRows="0" insertRows="0" deleteRows="0" autoFilter="0"/>
  <autoFilter ref="A5:Z28">
    <extLst/>
  </autoFilter>
  <mergeCells count="24">
    <mergeCell ref="A2:E2"/>
    <mergeCell ref="X2:Z2"/>
    <mergeCell ref="L3:V3"/>
    <mergeCell ref="M4:S4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T4:T5"/>
    <mergeCell ref="U4:U5"/>
    <mergeCell ref="V4:V5"/>
    <mergeCell ref="W3:W5"/>
    <mergeCell ref="X3:X5"/>
    <mergeCell ref="Y3:Y5"/>
    <mergeCell ref="Z3:Z5"/>
  </mergeCells>
  <printOptions horizontalCentered="1"/>
  <pageMargins left="0.393055555555556" right="0.393055555555556" top="0.393055555555556" bottom="0.393055555555556" header="0" footer="0.118055555555556"/>
  <pageSetup paperSize="8" scale="53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2024-01-03T04:52:00Z</dcterms:created>
  <dcterms:modified xsi:type="dcterms:W3CDTF">2024-02-13T04:37:30Z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BA388272396C4233B75C0DFE70AFFC55</vt:lpwstr>
  </property>
  <property fmtid="{D5CDD505-2E9C-101B-9397-08002B2CF9AE}" pid="3" name="KSOProductBuildVer">
    <vt:lpwstr>2052-11.8.2.10912</vt:lpwstr>
  </property>
</Properties>
</file>